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24226"/>
  <mc:AlternateContent xmlns:mc="http://schemas.openxmlformats.org/markup-compatibility/2006">
    <mc:Choice Requires="x15">
      <x15ac:absPath xmlns:x15ac="http://schemas.microsoft.com/office/spreadsheetml/2010/11/ac" url="C:\Users\carolyn.johnson\Documents\CB's Documents\Busn Division\ACBSP\QA's\QA Report 2022\"/>
    </mc:Choice>
  </mc:AlternateContent>
  <xr:revisionPtr revIDLastSave="0" documentId="13_ncr:1_{18C3EE60-6687-48A8-9EF2-6D136D4EA422}" xr6:coauthVersionLast="36" xr6:coauthVersionMax="36" xr10:uidLastSave="{00000000-0000-0000-0000-000000000000}"/>
  <bookViews>
    <workbookView xWindow="0" yWindow="0" windowWidth="19200" windowHeight="11385" tabRatio="928" firstSheet="7" activeTab="11" xr2:uid="{00000000-000D-0000-FFFF-FFFF00000000}"/>
  </bookViews>
  <sheets>
    <sheet name="TABLE 1 - Standard 3" sheetId="37" r:id="rId1"/>
    <sheet name="TABLE 2 - Standard 4" sheetId="39" r:id="rId2"/>
    <sheet name="TABLE 3a - Standard 5" sheetId="38" r:id="rId3"/>
    <sheet name="TABLE 3b - Standard 5" sheetId="19" r:id="rId4"/>
    <sheet name="Table 6-Business Administration" sheetId="28" r:id="rId5"/>
    <sheet name="Table 6-Busn Admin - Intnl Busn" sheetId="29" r:id="rId6"/>
    <sheet name="Table 6-Busn Admin - MIS" sheetId="30" r:id="rId7"/>
    <sheet name="Table 6-Business Management" sheetId="31" r:id="rId8"/>
    <sheet name="Table 6-Busn Mgmt - Acctg Optn" sheetId="32" r:id="rId9"/>
    <sheet name="Table 6-Busn Mgmt-Entrepr Optn" sheetId="33" r:id="rId10"/>
    <sheet name="Table 6-Busn Mgmt-Hospital Optn" sheetId="34" r:id="rId11"/>
    <sheet name="Table 7 - Standard 6" sheetId="36" r:id="rId12"/>
  </sheets>
  <externalReferences>
    <externalReference r:id="rId13"/>
    <externalReference r:id="rId14"/>
  </externalReferences>
  <definedNames>
    <definedName name="_xlnm.Print_Area" localSheetId="0">'TABLE 1 - Standard 3'!$A$1:$F$18</definedName>
    <definedName name="_xlnm.Print_Area" localSheetId="1">'TABLE 2 - Standard 4'!$A$1:$F$7</definedName>
    <definedName name="_xlnm.Print_Area" localSheetId="2">'TABLE 3a - Standard 5'!$A$1:$F$13</definedName>
    <definedName name="_xlnm.Print_Area" localSheetId="3">'TABLE 3b - Standard 5'!$A$1:$E$12</definedName>
    <definedName name="_xlnm.Print_Area" localSheetId="4">'Table 6-Business Administration'!$A$1:$D$45</definedName>
    <definedName name="_xlnm.Print_Area" localSheetId="7">'Table 6-Business Management'!$A$1:$D$47</definedName>
    <definedName name="_xlnm.Print_Area" localSheetId="5">'Table 6-Busn Admin - Intnl Busn'!$A$1:$D$45</definedName>
    <definedName name="_xlnm.Print_Area" localSheetId="6">'Table 6-Busn Admin - MIS'!$A$1:$D$45</definedName>
    <definedName name="_xlnm.Print_Area" localSheetId="8">'Table 6-Busn Mgmt - Acctg Optn'!$A$1:$D$47</definedName>
    <definedName name="_xlnm.Print_Area" localSheetId="9">'Table 6-Busn Mgmt-Entrepr Optn'!$A$1:$D$44</definedName>
    <definedName name="_xlnm.Print_Area" localSheetId="10">'Table 6-Busn Mgmt-Hospital Optn'!$A$1:$D$47</definedName>
    <definedName name="_xlnm.Print_Titles" localSheetId="0">'TABLE 1 - Standard 3'!$10:$10</definedName>
    <definedName name="_xlnm.Print_Titles" localSheetId="1">'TABLE 2 - Standard 4'!$6:$7</definedName>
    <definedName name="_xlnm.Print_Titles" localSheetId="2">'TABLE 3a - Standard 5'!$6:$7</definedName>
    <definedName name="_xlnm.Print_Titles" localSheetId="3">'TABLE 3b - Standard 5'!$4:$5</definedName>
  </definedNames>
  <calcPr calcId="191029"/>
</workbook>
</file>

<file path=xl/calcChain.xml><?xml version="1.0" encoding="utf-8"?>
<calcChain xmlns="http://schemas.openxmlformats.org/spreadsheetml/2006/main">
  <c r="H17" i="38" l="1"/>
  <c r="H16" i="38"/>
  <c r="H15" i="38"/>
  <c r="H14" i="38"/>
  <c r="J16" i="28" l="1"/>
  <c r="D44" i="34"/>
  <c r="D29" i="34"/>
  <c r="D17" i="34"/>
  <c r="C4" i="34" s="1"/>
  <c r="D18" i="34" s="1"/>
  <c r="D41" i="33"/>
  <c r="D30" i="33"/>
  <c r="D17" i="33"/>
  <c r="C4" i="33" s="1"/>
  <c r="D18" i="33" s="1"/>
  <c r="D44" i="32"/>
  <c r="D30" i="32"/>
  <c r="D17" i="32"/>
  <c r="C4" i="32" s="1"/>
  <c r="D44" i="31"/>
  <c r="D30" i="31"/>
  <c r="D31" i="31" s="1"/>
  <c r="D17" i="31"/>
  <c r="D18" i="31" s="1"/>
  <c r="C4" i="31"/>
  <c r="D45" i="31" s="1"/>
  <c r="D42" i="30"/>
  <c r="D29" i="30"/>
  <c r="D30" i="30" s="1"/>
  <c r="D17" i="30"/>
  <c r="D18" i="30" s="1"/>
  <c r="D4" i="30"/>
  <c r="D43" i="30" s="1"/>
  <c r="D42" i="29"/>
  <c r="C4" i="29" s="1"/>
  <c r="D29" i="29"/>
  <c r="D17" i="29"/>
  <c r="D42" i="28"/>
  <c r="C4" i="28" s="1"/>
  <c r="D30" i="28" s="1"/>
  <c r="D29" i="28"/>
  <c r="D16" i="28"/>
  <c r="D17" i="28" s="1"/>
  <c r="D45" i="32" l="1"/>
  <c r="D31" i="33"/>
  <c r="D18" i="29"/>
  <c r="D42" i="33"/>
  <c r="D31" i="32"/>
  <c r="D43" i="29"/>
  <c r="D30" i="29"/>
  <c r="D30" i="34"/>
  <c r="D45" i="34"/>
  <c r="D18" i="32"/>
  <c r="D43" i="28"/>
</calcChain>
</file>

<file path=xl/sharedStrings.xml><?xml version="1.0" encoding="utf-8"?>
<sst xmlns="http://schemas.openxmlformats.org/spreadsheetml/2006/main" count="897" uniqueCount="427">
  <si>
    <t>Analysis of Results</t>
  </si>
  <si>
    <t xml:space="preserve"> </t>
  </si>
  <si>
    <t>Data Point 1 (year or semester)</t>
  </si>
  <si>
    <t>Data Point 2 (year or semester)</t>
  </si>
  <si>
    <t>Data Point 3 (year or semester)</t>
  </si>
  <si>
    <t>Data Point 4 (year or semester)</t>
  </si>
  <si>
    <t>Data Point 5 (year or semester)</t>
  </si>
  <si>
    <t>Performance Indicator</t>
  </si>
  <si>
    <t>1.  Student Learning Results</t>
  </si>
  <si>
    <t>Definition</t>
  </si>
  <si>
    <t>Complete the following table.  Provide three or four examples, reporting what you consider to be the most important data. It is not necessary to provide results for every process.</t>
  </si>
  <si>
    <t>Faculty and Staff Focused Results</t>
  </si>
  <si>
    <t>Faculty Satisfaction</t>
  </si>
  <si>
    <t>year</t>
  </si>
  <si>
    <t>Organizational Effectiveness Results</t>
  </si>
  <si>
    <t>Professional Component</t>
  </si>
  <si>
    <t>Course Number</t>
  </si>
  <si>
    <t>Course Title</t>
  </si>
  <si>
    <t>Area of Study</t>
  </si>
  <si>
    <t>Credit Hours</t>
  </si>
  <si>
    <t>Total Credit Hours</t>
  </si>
  <si>
    <t>Percent of Total Hours</t>
  </si>
  <si>
    <t>General Education Component</t>
  </si>
  <si>
    <t>Business Major Component</t>
  </si>
  <si>
    <t>- Performance measures may include:  satisfaction and dissatisfaction of current and past students and key stakeholders, perceived value, loyalty, persistence, or other aspects of relationship building, end of course surveys, alumni surveys, Internship feedback, etc.</t>
  </si>
  <si>
    <t>- Measurement instrument or processes may include end of course surveys, alumni surveys, Internship feedback, etc.</t>
  </si>
  <si>
    <t>- Each academic unit must demonstrate linkages to business practitioners and organizations, which are current and significant, including an advisory board.</t>
  </si>
  <si>
    <t xml:space="preserve">- Periodic surveys should be made of graduates, transfer institutions, and/or employers of graduates to obtain data on the success of business programs in preparing students to compete successfully for entry-level positions.    </t>
  </si>
  <si>
    <t>- If for any given performance measure your goal is being exceeded repeatedly, consider either increasing the goal or changing the performance measure so that action can be taken to improve the program.</t>
  </si>
  <si>
    <t>- For all data reported, show sample size (n = 75).</t>
  </si>
  <si>
    <r>
      <t xml:space="preserve">A student learning outcome is one that measures a specific competency attainment. </t>
    </r>
    <r>
      <rPr>
        <i/>
        <sz val="12"/>
        <color theme="1"/>
        <rFont val="Arial"/>
        <family val="2"/>
      </rPr>
      <t>Examples of a direct assessment (evidence) of student learning attainment that might be used include:  capstone performance, third-party examination, faculty-designed examination, professional performance, licensure examination).</t>
    </r>
    <r>
      <rPr>
        <sz val="12"/>
        <color theme="1"/>
        <rFont val="Arial"/>
        <family val="2"/>
      </rPr>
      <t xml:space="preserve">  Add these to the description of the measurement instrument in column two:
Direct - Assessing student performance by examining samples of student work
Indirect - Assessing indicators other than student work such as getting feedback from the student or other persons who may provide relevant information.
Formative – An assessment conducted during the student’s education.
Summative – An assessment conducted at the end of the student’s education.
Internal – An assessment instrument that was developed within the business unit.
External – An assessment instrument that was developed outside the business unit.
Comparative – Compare results between classes, between online and on ground classes, Between professors, between programs, between campuses, or compare to external results such as results from the U.S. Department of Education Research and Statistics, or results from a vendor providing comparable data.
</t>
    </r>
  </si>
  <si>
    <t>- For all data reported, show sample size (n=75).</t>
  </si>
  <si>
    <t>Goal</t>
  </si>
  <si>
    <t>Complete the following table.  Provide three or four examples, reporting what you consider to be the most important data.                                                                                                     It is not necessary to provide results for every process.</t>
  </si>
  <si>
    <t>- Student, stakeholder, and market focused results examine how well your business unit satisfies students and stakeholders key needs and expectations.</t>
  </si>
  <si>
    <r>
      <t xml:space="preserve">Faculty and staff-focused results examine how well the organization creates and maintains a positive, productive, learning-centrered work environment for business faculty and staff.                                                                                                                                                                                                                                                                                                                                                          </t>
    </r>
    <r>
      <rPr>
        <i/>
        <sz val="12"/>
        <color theme="1"/>
        <rFont val="Arial"/>
        <family val="2"/>
      </rPr>
      <t>Key indicators may include:  professional development, scholarly activities, community service, administrative duties, business and industry interaction, number of advisees, number of committees, number of theses supervised, satisfaction or dissatisfaction of faculty and staff, positive, productive, and learning-centered environment, safety, absenteeism, turnover, or complaints.</t>
    </r>
  </si>
  <si>
    <t>TABLE 1:  Student and Stakeholder Focused Results (Standard 3)</t>
  </si>
  <si>
    <t>TABLE 2:  Student Learning Results (Standard 4)</t>
  </si>
  <si>
    <t>TABLE 7:  Business Unit Performance Results (Standard 6)</t>
  </si>
  <si>
    <t>TABLE 3b:  Full-time and Part-time Faculty Qualifications (Standard 5)</t>
  </si>
  <si>
    <t>TABLE 3a:  Faculty and Staff Focus Results (Standard 5)</t>
  </si>
  <si>
    <t>ACBSP QUALIFICATION           1. Masters                       2. Doctorate                    3. Professional                 4. Exception      (Choose one)</t>
  </si>
  <si>
    <t>LIST ALL EARNED DEGREES         (State Degree as documented on transcript, must include major field)</t>
  </si>
  <si>
    <t>COURSES TAUGHT             (List the courses taught during the reporting period, include number of credit hours)</t>
  </si>
  <si>
    <t>FACULTY MEMBER NAME (alphabetically by Last Name)</t>
  </si>
  <si>
    <t>TABLE 3b - NEW AND FULL-TIME AND PART-TIME FACULTY QUALIFICATIONS</t>
  </si>
  <si>
    <r>
      <t xml:space="preserve">Complete this table for </t>
    </r>
    <r>
      <rPr>
        <u/>
        <sz val="12"/>
        <color rgb="FFFF0000"/>
        <rFont val="Arial"/>
        <family val="2"/>
      </rPr>
      <t xml:space="preserve">new </t>
    </r>
    <r>
      <rPr>
        <sz val="12"/>
        <rFont val="Arial"/>
        <family val="2"/>
      </rPr>
      <t xml:space="preserve">full-time and part-time faculty members since last self-study or QA report.  </t>
    </r>
    <r>
      <rPr>
        <u/>
        <sz val="12"/>
        <color rgb="FFFF0000"/>
        <rFont val="Arial"/>
        <family val="2"/>
      </rPr>
      <t xml:space="preserve">Do not include faculty members previously reported, </t>
    </r>
    <r>
      <rPr>
        <sz val="12"/>
        <rFont val="Arial"/>
        <family val="2"/>
      </rPr>
      <t>in accordance with Criterion 5.2 in the Standards and Criteria.</t>
    </r>
  </si>
  <si>
    <t>Microeconomics</t>
  </si>
  <si>
    <t>Principles of Management</t>
  </si>
  <si>
    <t>Principles of Marketing</t>
  </si>
  <si>
    <t>A</t>
  </si>
  <si>
    <t>D</t>
  </si>
  <si>
    <t>I</t>
  </si>
  <si>
    <t>C</t>
  </si>
  <si>
    <t>List courses appropriate for each area in the chart below</t>
  </si>
  <si>
    <t>Macroeconomics</t>
  </si>
  <si>
    <t>G</t>
  </si>
  <si>
    <t>E</t>
  </si>
  <si>
    <t>Introduction to Business</t>
  </si>
  <si>
    <t>Business Elective</t>
  </si>
  <si>
    <t>Educational Goal Area</t>
  </si>
  <si>
    <t>Total Number of Credit Hours in Degree</t>
  </si>
  <si>
    <r>
      <rPr>
        <sz val="14"/>
        <color theme="1"/>
        <rFont val="Calibri"/>
        <family val="2"/>
      </rPr>
      <t xml:space="preserve">← </t>
    </r>
    <r>
      <rPr>
        <sz val="14"/>
        <color theme="1"/>
        <rFont val="Calibri"/>
        <family val="2"/>
        <scheme val="minor"/>
      </rPr>
      <t>Enter total # credits in cell C4</t>
    </r>
  </si>
  <si>
    <t xml:space="preserve">DOCUMENT AT LEAST TWO OTHER PROFESSIONAL CERTIFICATION CRITERIA :            1. Two Years Work Experience (other than teaching)              2. Teaching Excellence Awards                                    3. Professional Certifications      4. Research and/or Publication  5. Additional Coursework       </t>
  </si>
  <si>
    <t xml:space="preserve">Use a separate line in the table for each level of qualification.  For example, if Joe Smith is Masters qualified to teach management and professionally qualified to teach accounting then Joe Smith will be on two lines justifying each level of qualification. </t>
  </si>
  <si>
    <t>Briggs, Bron</t>
  </si>
  <si>
    <t>BADM1113 - Digital &amp; Financial Literacy</t>
  </si>
  <si>
    <t>AS Business Adminnistration
BSBA Accounting and minor in Finance
MBA</t>
  </si>
  <si>
    <t>Masters Qualified</t>
  </si>
  <si>
    <t>Dolezal, John</t>
  </si>
  <si>
    <t>PHIL2223 - Business Ethics</t>
  </si>
  <si>
    <t>MS Business Education
BS General Business Administration</t>
  </si>
  <si>
    <t>Teaching Excellence Awards
2+ years of documented work experience</t>
  </si>
  <si>
    <t>Mitchell, Kari</t>
  </si>
  <si>
    <t>ACCT2103 - Financial Acctg ACCT2203 - Managerial Acctg ACCT1133 - Payroll Acctg</t>
  </si>
  <si>
    <t>BME Music Education
MS Accounting</t>
  </si>
  <si>
    <t>CPA Licence
3+ years of documented work experience</t>
  </si>
  <si>
    <t xml:space="preserve">BME Music Education
MS Accounting </t>
  </si>
  <si>
    <t>CPA Licence
2+ years of documented work experience</t>
  </si>
  <si>
    <t>Sherron, Daniel</t>
  </si>
  <si>
    <t>MGMT2233 - Human Resource Managmenet
MGMT2263 - Principles of Management</t>
  </si>
  <si>
    <t>AS General Studies
BS HR Dev &amp; Healthcare Admin
MBA</t>
  </si>
  <si>
    <t>Vitale, Pilja</t>
  </si>
  <si>
    <t>PhD Ag Economics
MS Ag Economics</t>
  </si>
  <si>
    <t>Doctorate Qualified</t>
  </si>
  <si>
    <t>Weckler, Stephanie</t>
  </si>
  <si>
    <t>BS Accounting
MS Taxation</t>
  </si>
  <si>
    <t>Retired CPA</t>
  </si>
  <si>
    <t>ECON2113 - Macroeconomics
ECON2123 - Microeconomics</t>
  </si>
  <si>
    <t>ACCT2003 - Survey of Acctg
ACCT2103 - Financial Acctg 
ACCT2203 - Managerial Acctg 
ACCT2123  - Microcomputer Acctg I</t>
  </si>
  <si>
    <t>TABLE 6:  Curriculum Summary (Standard 6)</t>
  </si>
  <si>
    <t>Name of Major/Program:   A.S. Business Administration</t>
  </si>
  <si>
    <t>BADM 1103</t>
  </si>
  <si>
    <t>ACCT 2103</t>
  </si>
  <si>
    <t>Accounting I - Financial</t>
  </si>
  <si>
    <t>CMSC 1113 or 
BADM 1113</t>
  </si>
  <si>
    <t>Computer Concepts or 
Digital &amp; Financial Literacy</t>
  </si>
  <si>
    <t>B</t>
  </si>
  <si>
    <t>ECON 2113</t>
  </si>
  <si>
    <t>MATH 1513</t>
  </si>
  <si>
    <t>College Algebra</t>
  </si>
  <si>
    <t>ENGL 1113 &amp; 1213</t>
  </si>
  <si>
    <t>English Composition I &amp; II</t>
  </si>
  <si>
    <t>HIST 1483 or 1493</t>
  </si>
  <si>
    <t>History to 1877 or History since 1877</t>
  </si>
  <si>
    <t>POLI 1113</t>
  </si>
  <si>
    <t>American National Government</t>
  </si>
  <si>
    <t>Varies</t>
  </si>
  <si>
    <t>Science Electives</t>
  </si>
  <si>
    <t>International Humanitites Elective</t>
  </si>
  <si>
    <t>3, 10</t>
  </si>
  <si>
    <t>ORNT 1101</t>
  </si>
  <si>
    <t>Freshman Orientation</t>
  </si>
  <si>
    <t>General Education Elective</t>
  </si>
  <si>
    <t>ACCT 2203</t>
  </si>
  <si>
    <t>Accounting II - Managerial</t>
  </si>
  <si>
    <t>PHIL 2223</t>
  </si>
  <si>
    <t>Business Ethics</t>
  </si>
  <si>
    <t>ECON 2123</t>
  </si>
  <si>
    <t>CMSC 2123</t>
  </si>
  <si>
    <t>Business Technologies &amp; Applications</t>
  </si>
  <si>
    <t>MATH 2023</t>
  </si>
  <si>
    <t>Elementary Statistics</t>
  </si>
  <si>
    <t>PRDV2321</t>
  </si>
  <si>
    <t>Professional Development</t>
  </si>
  <si>
    <t>Name of Major/Program:   A.S. Business Administration - International Business Option</t>
  </si>
  <si>
    <t>GLBL 2133</t>
  </si>
  <si>
    <t>Intro to International Business Cultures</t>
  </si>
  <si>
    <t>Foreign Language Elective</t>
  </si>
  <si>
    <t>COMM 1713</t>
  </si>
  <si>
    <t>Intro to Oral Communications</t>
  </si>
  <si>
    <t>GEOG 2253</t>
  </si>
  <si>
    <t>World Regional Geography</t>
  </si>
  <si>
    <t>PRDV 2321</t>
  </si>
  <si>
    <t>Name of Major/Program:   A.S. Business Administration - MIS Option</t>
  </si>
  <si>
    <t>CMSC 2203</t>
  </si>
  <si>
    <t>Python Programming</t>
  </si>
  <si>
    <t>CMSC 2303</t>
  </si>
  <si>
    <t>Java Programming</t>
  </si>
  <si>
    <t>MATH 2103</t>
  </si>
  <si>
    <t>Elementary Calculus or higher level MATH course</t>
  </si>
  <si>
    <t>Name of Major/Program:   A.A.S. Business Management</t>
  </si>
  <si>
    <t>MGMT 2263</t>
  </si>
  <si>
    <t>MGMT 2233</t>
  </si>
  <si>
    <t xml:space="preserve">Human Resource Management </t>
  </si>
  <si>
    <t>ENGL 1113 &amp; 
ENGL 1213 or 
BADM 2113</t>
  </si>
  <si>
    <t>English Composition I AND
English Composition II or Business Communications</t>
  </si>
  <si>
    <t>MATH 1483</t>
  </si>
  <si>
    <t>Math Functions (or higher level math)</t>
  </si>
  <si>
    <t>varies</t>
  </si>
  <si>
    <t>ACCT 2123</t>
  </si>
  <si>
    <t>Computer Accounting I</t>
  </si>
  <si>
    <t>BADM 2313</t>
  </si>
  <si>
    <t>Business Law</t>
  </si>
  <si>
    <t>MKTG 2143</t>
  </si>
  <si>
    <t>Name of Major/Program:   A.A.S. Business Management - Accounting Option</t>
  </si>
  <si>
    <t>ACCT 1133</t>
  </si>
  <si>
    <t>Payroll Accounting</t>
  </si>
  <si>
    <t>ACCT 1203</t>
  </si>
  <si>
    <t>Fundamentals of Accounting</t>
  </si>
  <si>
    <t>MGMT 2240</t>
  </si>
  <si>
    <t>Business / Accounting Internship</t>
  </si>
  <si>
    <t>Name of Major/Program:   A.A.S. Business Management - Entrepreneurship Option</t>
  </si>
  <si>
    <t>BADM 1203</t>
  </si>
  <si>
    <t>Introduction to Entrepreneurship</t>
  </si>
  <si>
    <t>Business Electives or PLA</t>
  </si>
  <si>
    <t>Name of Major/Program:   A.A.S. Business Management - Hospitality Option</t>
  </si>
  <si>
    <t>BADM 1303</t>
  </si>
  <si>
    <t>Introduction to Hopitality Management</t>
  </si>
  <si>
    <t>COMM 2213</t>
  </si>
  <si>
    <t>Interpersonal Communications</t>
  </si>
  <si>
    <t>MCOM 2013</t>
  </si>
  <si>
    <t>Principles of Advertising</t>
  </si>
  <si>
    <t xml:space="preserve">Performance Measure </t>
  </si>
  <si>
    <t xml:space="preserve">What is your measurement instrument or process? </t>
  </si>
  <si>
    <t>Current Results</t>
  </si>
  <si>
    <t xml:space="preserve">Analysis of Results </t>
  </si>
  <si>
    <t xml:space="preserve">Action Taken or Improvement made </t>
  </si>
  <si>
    <t>Insert Graphs or Tables of Resulting Trends          (3-5 data points preferred)</t>
  </si>
  <si>
    <t>Measurable goal</t>
  </si>
  <si>
    <t xml:space="preserve">(Indicate length of cycle) </t>
  </si>
  <si>
    <t>What are your current results?</t>
  </si>
  <si>
    <t>What did you learn from the results?</t>
  </si>
  <si>
    <t>What did you improve or  what is your next step?</t>
  </si>
  <si>
    <t>What is your goal?</t>
  </si>
  <si>
    <t>The Business Division budget will be proportional to the institution budget based on credit hours generation percentages.</t>
  </si>
  <si>
    <t xml:space="preserve">The measurement will be a comparison between the percentages of institutional credit hours generated by the Business Division compared to the percentage of institutional budget the Business Division is allocated on an annual basis. </t>
  </si>
  <si>
    <t>For the past five academic years, the Business Division has generated an average of 11.26% of the institutional credit hours and received an average of 8.4% of the instructional budget over the same 5 year period.</t>
  </si>
  <si>
    <t>A decrease in the  percentage of the overall instructional budget allocated to the Business Division has occurred with the exception of 2019-20.  The Business Chair works in conjunction with the NOC Administration to leverage and fight for resources successfully.  Of note, due to changes in the OSU Accounting courses and the affect on the enrollment Stillwater campus, enrollment has been less consistent. Declined enrollment has impacted funding and a full-time faculty and part-time admin position were both eliminated.</t>
  </si>
  <si>
    <t>The amount of funds will continue to be monitored closely.  The current budget appears to be sufficient to achieve departmental goals.  However, the Business Division will continue to lobby for additional resources and seek out grant funding in order to expand programs and improve effectiveness.</t>
  </si>
  <si>
    <t>The business division will grow at a rate equal to or better than the institution’s overall growth rate.</t>
  </si>
  <si>
    <t>The measurement instrument is number of credit hours generated by the Business Division and institutionally on an annual basis.</t>
  </si>
  <si>
    <t>Credit hours generated by the business division and the institution have steadily decreased overall since fall 2016 by an average of 6.09%. The Business Division trends have mirrored and slightly outperformed institutional changes which show a 7.46% average decrease in credit hour generation in the same period.</t>
  </si>
  <si>
    <t xml:space="preserve">Though the Business division credit hour generation has declined in recent years, it has declined at a slower rate than overall institutional credit hour generation.  Therefore, the Business Division has increased in the percentage of the Total NOC credit hours generated, indicating that strong demand for NOC Business courses exists as compared with other disciplines.  It is believed that the decline in credit hour generation is caused by economic factors, COVID and a decline in population and enrollment state-wide.  </t>
  </si>
  <si>
    <t>New modes of delivery including expanded use of Online-live (i.e. Zoom) and hybrid classes will be examined in order to continue to increase the divisional offerings. As a result of the less stable enrollment on the Stillwater campus due to Oklahoma State University relaxing admittance requirements, focus has been on expanding programs both online and expanding other articulation agreements.</t>
  </si>
  <si>
    <t>The desirable outcome is that the percentage of NOC students declaring an area of business as their major will be proportional to the percentage of NOC graduates receiving a business degree.</t>
  </si>
  <si>
    <t>The number of majors as a percent of overall institutional majors (including “undecided”) compared to the number of graduates with business degrees as a percent of total NOC graduates examined on an annual basis.</t>
  </si>
  <si>
    <t>The percent of NOC graduates receiving degrees in Business (19.9%, 13.8%, 18.1%, 12.9% and 13.7%) exceeded the percent of NOC majors declaring business as the major (11.5%, 11.6%, 11.3%, 10.0%, and 10.5%) in Academic Years 2016 thru 2020. The percentage of business majors relative to all majors throughout the 5-year period has remained relatively steady, while the percent of NOC graduates receiving degrees in Business has been a bit varied.</t>
  </si>
  <si>
    <t>Advisement has been determined as an opportunity for improvement throughout the entire institution. A new enrollment management system has been implemented and is in year 2 of the process. Further improvements in encouraging students to declare a major earlier in their acadmic career and creating a more robust onboarding and advisement system would be beneficial.</t>
  </si>
  <si>
    <t>Both institutionally and divisionally, developing a new wholistic advisement model is a priority. Funding from a NASANTI grant, Equity Transfer Initiative grant and the PACE project all have focus on advisement and onboarding incoming freshmen. The programs being proposed include targeted enrollment days / programs, increased freshman experience activities, targeted recruitment both divisionally and institutionally and professional development for advisors and recruiters.</t>
  </si>
  <si>
    <t>The pass and drop rates of students taking online business courses will be proportional to the percentage of all NOC students taking online courses.</t>
  </si>
  <si>
    <t>Measured utilizing the online pass and drop rates each semester for both the business courses and the institution as a whole.</t>
  </si>
  <si>
    <t>Online courses have lower Pass Rates and higher Drop Rates than traditional courses overall.  Business results mirror the institutional results.</t>
  </si>
  <si>
    <t>The online courses are not performing as well as the traditional courses for either the business division or the institution as a whole, though the rates have remained fairly consistent.  The institution identified that increased training on what is involved with taking an online course as well as instructor preparation for online courses may need improvement.</t>
  </si>
  <si>
    <t>The formal online course evaluation system is not being used to its full potential. Revisions on the process and effectiveness will be completed in Fall 2022.  Rates will be evaluated each semester to determine what further changes and training need to occur.</t>
  </si>
  <si>
    <t>Table 7 Standard 6 - Organizational Performance Results</t>
  </si>
  <si>
    <t>Organizational effectiveness results examine attainment of organizational goals.  Each business unit must have a systematic reporting mechanism for each business program that charts enrollment patterns, student retention, student academic success, and other characteristics reflecting students' performance.                                                                          
Key indicators may include:  graduation rates, enrollment, improvement in safety, hiring equity, increased use of web-based technologies, use of facilities by community organizations, contributions to the community, or partnerships, retention rates by program, and what you report to governing boards and administrative units.
- Please note that data reported in theis table should be business unit data and not institution-wide data.
- If for any given performance measure your goal is being exceeded repeatedly, consider either increasing the goal or changing the performance measure so that action can be taken to improve the program.
- For all data reported, show sample size (n=75).</t>
  </si>
  <si>
    <r>
      <rPr>
        <b/>
        <u/>
        <sz val="12"/>
        <color theme="1"/>
        <rFont val="Calibri"/>
        <family val="2"/>
        <scheme val="minor"/>
      </rPr>
      <t>Performance Measure</t>
    </r>
    <r>
      <rPr>
        <b/>
        <sz val="12"/>
        <color theme="1"/>
        <rFont val="Calibri"/>
        <family val="2"/>
        <scheme val="minor"/>
      </rPr>
      <t>:
What is your performance measure?
What is your goal?
(The goal should be measurable.)</t>
    </r>
  </si>
  <si>
    <t>What is your measurement instrument or process?
(indicate length of cycle)</t>
  </si>
  <si>
    <r>
      <rPr>
        <b/>
        <u/>
        <sz val="12"/>
        <color theme="1"/>
        <rFont val="Calibri"/>
        <family val="2"/>
        <scheme val="minor"/>
      </rPr>
      <t>Current Results</t>
    </r>
    <r>
      <rPr>
        <b/>
        <sz val="12"/>
        <color theme="1"/>
        <rFont val="Calibri"/>
        <family val="2"/>
        <scheme val="minor"/>
      </rPr>
      <t>:
What are your current results?</t>
    </r>
  </si>
  <si>
    <r>
      <rPr>
        <b/>
        <u/>
        <sz val="12"/>
        <color theme="1"/>
        <rFont val="Calibri"/>
        <family val="2"/>
        <scheme val="minor"/>
      </rPr>
      <t>Analysis of Result</t>
    </r>
    <r>
      <rPr>
        <b/>
        <sz val="12"/>
        <color theme="1"/>
        <rFont val="Calibri"/>
        <family val="2"/>
        <scheme val="minor"/>
      </rPr>
      <t>s:
What did you learn from your results?</t>
    </r>
  </si>
  <si>
    <r>
      <rPr>
        <b/>
        <u/>
        <sz val="12"/>
        <color theme="1"/>
        <rFont val="Calibri"/>
        <family val="2"/>
        <scheme val="minor"/>
      </rPr>
      <t>Action Taken or Improvement Made</t>
    </r>
    <r>
      <rPr>
        <b/>
        <sz val="12"/>
        <color theme="1"/>
        <rFont val="Calibri"/>
        <family val="2"/>
        <scheme val="minor"/>
      </rPr>
      <t xml:space="preserve">:
What did you improve or what is your next step?      </t>
    </r>
  </si>
  <si>
    <t>Provide a graph or table of resulting trends
(3-5 data points preferred)</t>
  </si>
  <si>
    <t>Business students will give a mean satisfaction rating of 4.0 or higher on a 5.0 scale (80% or better) regarding 
1. My program of study was challenging. 
2. The courses I took in the business department were well taught. (NEW)
3. Out of class activities complemented classroom assignments. (NEW)</t>
  </si>
  <si>
    <r>
      <t xml:space="preserve">The satisfaction ratings are based on results of the </t>
    </r>
    <r>
      <rPr>
        <i/>
        <sz val="11"/>
        <color theme="1"/>
        <rFont val="Calibri"/>
        <family val="2"/>
        <scheme val="minor"/>
      </rPr>
      <t xml:space="preserve">Peregrine Student Satisfaction Survey.  </t>
    </r>
    <r>
      <rPr>
        <sz val="11"/>
        <color theme="1"/>
        <rFont val="Calibri"/>
        <family val="2"/>
        <scheme val="minor"/>
      </rPr>
      <t>The survey focuses on satisfaction with the business curriculum, faculty and programs and is administered each semester in conjunction with the Peregrine program assessment.</t>
    </r>
  </si>
  <si>
    <t>For the Fall 2018-Spring 2021 semesters, the mean scores for question 1 were 3.99, 3.94, 3.88, 3.95, and 3.76; question 2 were 4.21, 4.30, 4.32, 4.19, and 4.26; and question 3 were 3.82, 3.93, 4.47, 3.78 and 4.08 respectively.</t>
  </si>
  <si>
    <t>Each of the indicators of student satisfaction is above the benchmark for question 2 the five semesters presented.  The benchmark was not met for Question 1 in any semester presented. For Question 3, the benchmark was met in 2 of the 5 semesters presented. Satisfaction has shown periods of increases and have been fairly consistent in all areas overall since Fall 2018. Note: the survey was not administered in Fall 2020 due to a change in procedure.</t>
  </si>
  <si>
    <t>Faculty reviewed the data and determined that since the lowest area of the three was "My program of study was challenging.", that rigor may need to be increased. The responses on Question 2 are suported by the overall faculty evaluation results. A new question will be examined in the next reporting cycle. The out of class activities have varied throughout the given semesters and will be adjusted on a discipline specific basis.</t>
  </si>
  <si>
    <t>Fall 2018 (n=73)</t>
  </si>
  <si>
    <t>Spr 2019 (n=106)</t>
  </si>
  <si>
    <t>Fall 2019 (n=34)</t>
  </si>
  <si>
    <t>Spr 2020 (n=59)</t>
  </si>
  <si>
    <t>Spr 2021 (n=50)</t>
  </si>
  <si>
    <t>1.My program of study was challenging.</t>
  </si>
  <si>
    <t>2. The courses I took in the business department were well taught.</t>
  </si>
  <si>
    <t>3.  Out of class activities completmented classroom assignments.</t>
  </si>
  <si>
    <t>All business faculty will receive a rating of 4.25 or higher on a 5.0 scale (85% or better) regarding teaching effectiveness.</t>
  </si>
  <si>
    <t>An institutionally developed student course evaluation survey is administered each semester.  The survey instrument was revised in spring 2016 and the benchmark was raised from 4.0 to 4.25 in Fall 2018.</t>
  </si>
  <si>
    <r>
      <rPr>
        <sz val="11"/>
        <rFont val="Calibri"/>
        <family val="2"/>
        <scheme val="minor"/>
      </rPr>
      <t>358, 402, 371, 230 and 376 stude</t>
    </r>
    <r>
      <rPr>
        <sz val="11"/>
        <color theme="1"/>
        <rFont val="Calibri"/>
        <family val="2"/>
        <scheme val="minor"/>
      </rPr>
      <t xml:space="preserve">nts completed the survey in the Fall 2018, Spring 2019, Fall 2019, Spring 2021 and Fall 2021 semesters respectively.  The mean scores for the satisfaction with teaching </t>
    </r>
    <r>
      <rPr>
        <sz val="11"/>
        <rFont val="Calibri"/>
        <family val="2"/>
        <scheme val="minor"/>
      </rPr>
      <t>methods were 4.47, 4.40, 4.44, 4.55  and 4.44 respectively</t>
    </r>
    <r>
      <rPr>
        <sz val="11"/>
        <color theme="1"/>
        <rFont val="Calibri"/>
        <family val="2"/>
        <scheme val="minor"/>
      </rPr>
      <t>. Data was deemed not comparable for Spring 2020 and Fall 2020 due to Covid.</t>
    </r>
  </si>
  <si>
    <t xml:space="preserve">Response rates have remained fairly steady, with a slight dip in responses in Spring 2021. The divisional benchmark was met in all semesters, but some individual faculty did not meet the benchmark. </t>
  </si>
  <si>
    <t>Faculty discussed areas of concern based on evaluations, which included communication with students as an issue overall. Use of technology was highlighed as a strength. Faculty discussed strategies for improving communication of due dates and assignments, such as an interactive calendar and increasing awareness and use of weekly emails or announcements posted on Blackboard.</t>
  </si>
  <si>
    <t>Fall 2018 (n=358)</t>
  </si>
  <si>
    <t>Spr 2019 (n=402)</t>
  </si>
  <si>
    <t>Fall 2019 (n=371)</t>
  </si>
  <si>
    <t>Spr 2021 (n=230)</t>
  </si>
  <si>
    <t>Fall 2021 (n=376)</t>
  </si>
  <si>
    <t>The percentage of NOC students declaring an area of business as their major will be proportional to the percentage of NOC graduates receiving a business degree.</t>
  </si>
  <si>
    <t>The annual number of majors as a percent of overall institutional majors (including “undecided”) compared to the number of graduates with business degrees as a percent of total NOC graduates.</t>
  </si>
  <si>
    <t>The percent of NOC graduates receiving degrees in Business (19.9%, 13.8% 18.1%, 12.9% and 13.7%) exceeded the percent of NOC majors declaring business as the major (11.5%, 11.6%, 11.3%, 10.0% and 10.5%) in AY2017 thru AY2021.  This is an indication that advising of students toward degree is resulting in more majors actually completing the degree.</t>
  </si>
  <si>
    <t>Advisement to encourage students to declare the major earlier in their college career is an ongoing goal. Enrollment system improvements and advisement model has been identified by the institution overall as an opportunity for improvement.</t>
  </si>
  <si>
    <t>A new Strategic Enrollment Management Plan has been implemented to include a new enrollment management system. Further, the insitution has received three grants to help support both advisement and onboarding of students aimed at increasing enrollment, retention and overall student satisfaction. One project of note is the upcoming renovation of the library space on the Tonkawa campus to update it to more of a study and student success center rather than solely focusing on books and periodicals. This renovation is set to begin in summer 2022.</t>
  </si>
  <si>
    <t>2017 (n=524 / 4543 and 174 / 873)</t>
  </si>
  <si>
    <t>2018 (n=496 / 4276 and 113 / 819)</t>
  </si>
  <si>
    <t>2019 (n=473 / 4181 and 154 / 851)</t>
  </si>
  <si>
    <t>2020 (n=406 / 4070 and 117 / 905)</t>
  </si>
  <si>
    <t>2021 (n=354 / 3374 and 81 / 592)</t>
  </si>
  <si>
    <t>100% of Business Advisory Board members and industry representatives will indicate answer yes to the question “Do you feel that NOC graduates that you’ve hired are adequately prepared to enter the industry?”</t>
  </si>
  <si>
    <t>The measurement instrument is an annual survey of the Business Advisory Board, which is comprised of industry representatives, alumni and four-year institution partners.</t>
  </si>
  <si>
    <t xml:space="preserve">100% of the respondents for the last three years indicated that the NOC graduates were adequately prepared to enter their respective industries.  </t>
  </si>
  <si>
    <t>The maximum sample size of the 9 external advisory board members who generally respond has been determined to be too small even though the desired result was achieved for three consecutive years.</t>
  </si>
  <si>
    <t>The survey will be expanded to service area businesses, in order to gather more reliable data.  The Business Division will reach out to area Chambers of Commerce to help facilitate the collection of survey data.  Anecdotal data collected from the Advisory Board members indicated that “soft skills” and "data analytics" was an area that was in need of improvement for all employees. Business faculty added a capstone course in fall 2018 to focus on soft skills and employability skills. Currently, in conjunction with the Engineering and Math Divisions, a data analytics course is being created for implementation in fall 2022 as an elective for Business majors. Expansion into a degree requirement will be examined after the course is piloted.</t>
  </si>
  <si>
    <t>2019 (n=4)</t>
  </si>
  <si>
    <t>2020 (n=5)</t>
  </si>
  <si>
    <t>2021 (n=3)</t>
  </si>
  <si>
    <r>
      <rPr>
        <b/>
        <u/>
        <sz val="12"/>
        <color theme="1"/>
        <rFont val="Arial"/>
        <family val="2"/>
      </rPr>
      <t>Performance Measure</t>
    </r>
    <r>
      <rPr>
        <b/>
        <sz val="12"/>
        <color theme="1"/>
        <rFont val="Arial"/>
        <family val="2"/>
      </rPr>
      <t>:
What is your performance measure?
What is your goal?
(The goal should be measurable.)</t>
    </r>
  </si>
  <si>
    <r>
      <rPr>
        <b/>
        <u/>
        <sz val="12"/>
        <color theme="1"/>
        <rFont val="Arial"/>
        <family val="2"/>
      </rPr>
      <t>Current Results</t>
    </r>
    <r>
      <rPr>
        <b/>
        <sz val="12"/>
        <color theme="1"/>
        <rFont val="Arial"/>
        <family val="2"/>
      </rPr>
      <t>:
What are your current results?</t>
    </r>
  </si>
  <si>
    <r>
      <rPr>
        <b/>
        <u/>
        <sz val="12"/>
        <color theme="1"/>
        <rFont val="Arial"/>
        <family val="2"/>
      </rPr>
      <t>Analysis of Result</t>
    </r>
    <r>
      <rPr>
        <b/>
        <sz val="12"/>
        <color theme="1"/>
        <rFont val="Arial"/>
        <family val="2"/>
      </rPr>
      <t>s:
What did you learn from your results?</t>
    </r>
  </si>
  <si>
    <r>
      <rPr>
        <b/>
        <u/>
        <sz val="12"/>
        <color theme="1"/>
        <rFont val="Arial"/>
        <family val="2"/>
      </rPr>
      <t xml:space="preserve">Action Taken or Improvement Made:
</t>
    </r>
    <r>
      <rPr>
        <b/>
        <sz val="12"/>
        <color theme="1"/>
        <rFont val="Arial"/>
        <family val="2"/>
      </rPr>
      <t xml:space="preserve">What did you improve or what is your next step?      </t>
    </r>
  </si>
  <si>
    <t>Provide a graph or table of resulting trends 
(3-5 data points preferred)</t>
  </si>
  <si>
    <t>Employee satisfaction will exceed 75%</t>
  </si>
  <si>
    <t>Annual employee satisfaction survey.</t>
  </si>
  <si>
    <t xml:space="preserve">Goal was exceeded in every year. </t>
  </si>
  <si>
    <t>Survey ratings and comments were discussed in Division Chair and Executive Committee meetings.  Compensation and benefits packages and communication ranked as most important for faculty and staff. Areas of dissatisfaction included communication and technology such as the new enrollment management system.  Division Chairs suggested that satisfaction surveys be disagregated in order to determine results by department / division.</t>
  </si>
  <si>
    <t xml:space="preserve">Though salaries are a priority, due to budget constraints, raises have only been provided once in the last 3 years.  However, NOC continues to pay 100% of the insurance, which is an indirect raise.  Due to the small sample sizes per department / division, it was determined that return rates could be affected if the information was disaggregated.  An "optional" box for employees to list their department was be added to the institutional survey to encourage these efforts.  It was determined that the dissatisfaction with the J1 system may stem from the relative newness of the system, since it was implemented in 2020 and had only been in use for 1 year. </t>
  </si>
  <si>
    <t>2018 (n=75)</t>
  </si>
  <si>
    <t>2019 (n=168)</t>
  </si>
  <si>
    <t>2020 (n=125)</t>
  </si>
  <si>
    <t>2021 (n=116)</t>
  </si>
  <si>
    <t xml:space="preserve">100% of the Business Studies faculty will participate in one or more professional development activity. </t>
  </si>
  <si>
    <t xml:space="preserve">Annual Professional Development Section of the Faculty Self-Evaluation instrument (2018) and the newly developed Scholarly and Professional Activities Form. </t>
  </si>
  <si>
    <t xml:space="preserve">The benchmark of 100% of faculty participating and providing documentation of attendance at college-wide, departmental, organizational, or societal professional development programs was not met in 2020 or 2021. In 2020, requirements for evaluations and professional development reporting were temporarily suspended because of Covid, though three faculty reported in spite of it not being required. Also, beginning in 2020 the reporting requirement was expanded to include adjunct faculty, which affected response rates. </t>
  </si>
  <si>
    <t>Better communication of the professional development requirements is necessary to increase the participation / documentation rates.  The total dolllars utilized in professional development / travel decreased dramatically due to the and institutional budget constraints.Faculty are encouraged to attend or participate at local conferences. In addition, NOC offers a series of on campus professional development seminars in areas such as teaching and learning, online course development and diversity, which is available at no cost to the Divisional budget. Despite drastic budget cuts, faculty are consistently particating in professional development via the internal opportunities and webinars.</t>
  </si>
  <si>
    <t>Contined documentation of this iniative will verify compliance with Insitutional requirements and Divisional objectives. The Division Chair has begun active dialoge with the professional development coordinator to help identify applicable opportunities that will benefit the Business Division faculty specifically. Further, all webinars that don't involve travel dollars have been approved throughout the year as well as mission critical travel for professional development.</t>
  </si>
  <si>
    <t>Faculty Participation</t>
  </si>
  <si>
    <t>2018 (n=11)</t>
  </si>
  <si>
    <t>2019 (n=10)</t>
  </si>
  <si>
    <t>2020 (n=14)</t>
  </si>
  <si>
    <t>2021 (n=14)</t>
  </si>
  <si>
    <t>Faculty turnover:  Employee turnover can be a reflection of employee job satisfaction and commitment to the institution.  The Business Division will achieve a low turnover in faculty, less than 15% annually, due to job dissatisfaction.</t>
  </si>
  <si>
    <t>Annual review of employment status of faculty and staff.</t>
  </si>
  <si>
    <t>The Business Division did not exceed the 15% turnover rate in each of the years.</t>
  </si>
  <si>
    <t>Over the past 5 years, the Business Division has seen three retirements and three positions eliminated due to budgetary issues and declining enrollment. Turnover is also attributed to adjunct faculty resigning for permanent positions elsewhere or due to Covid related issues.</t>
  </si>
  <si>
    <t xml:space="preserve">We believe the turnover is more attributed to situational rather than satisfaction related issues with adjunct faculty (i.e. accepting full-time positions else-where).Turnover has seen an upward trend and if the positions hold through the summer as expected, turnover is expected to be 0% from fall 2021 to fall 2022. With the change in the President's position (due to retirement of the previous President) efforts are being made to increase the number of institutional and divisional social events to build a greater sense of community and impact turnover positively.
</t>
  </si>
  <si>
    <t>Performance Measure:  For each assessment, identify the following -
1. Academic Program 
2. Student Learning Outcome
3. Measurable Goal</t>
  </si>
  <si>
    <t>What is your measurement instrument or process?            
Do not use grades.
Indicate type of instrument (e.g. direct, formative, internal, comparative)</t>
  </si>
  <si>
    <r>
      <rPr>
        <b/>
        <u/>
        <sz val="12"/>
        <color theme="1"/>
        <rFont val="Arial"/>
        <family val="2"/>
      </rPr>
      <t>Action Taken or Improvement Made</t>
    </r>
    <r>
      <rPr>
        <b/>
        <sz val="12"/>
        <color theme="1"/>
        <rFont val="Arial"/>
        <family val="2"/>
      </rPr>
      <t xml:space="preserve">:
What did you improve or what is your next step?      </t>
    </r>
  </si>
  <si>
    <t>Data Point 6 (year or semester)</t>
  </si>
  <si>
    <t>General Education competency is divided into 5 areas: Critical Thinking, Communication Skills, Societal Awareness, Mathematics and Scientific Reasoning, and Quality of Life.  Each area is assessed based on the measures determined by the specific areas.</t>
  </si>
  <si>
    <t>The General Education Competency grid is completed annually by the various Divisions within the institution.</t>
  </si>
  <si>
    <t>Results Vary based on the competency and is not disaggregated by division.  Therefore, the Business Students utilize aggregate information in assessing general education performance.</t>
  </si>
  <si>
    <t xml:space="preserve">The General Education competency grid has been determined to be a good tool overall for the institution, however, the General Education Committee determined that several of the measurement tools may not provide a direct and /or measureable link to the desired competency and revised the process to measure performance across all disciplines.  The initial general education competency measured across all disciplines was critical thinking and the courses assessed within the Business Division are:  Computer Concepts, Digital &amp; Financial Literacy and Business Ethics. </t>
  </si>
  <si>
    <t>Specific information related to Business Division measurements include: (1) The Computer Concepts Final Exam (assessment tool) will be revised to address issues of ESL for some of the international students who less proficient in English. The web-based materials will be evaluated and adjusted to improve reliability and effectiveness.  (2) The Digital &amp; Financial Students are Currently exceeding criteria and plan to continue to assess for trends against an 85% success rate instead of a 70% success rate. Each instructor will look at individual rubric results and improve instruction and repetition in noticed weak areas.(3)  The Business Ethics assessment tool rubric will be revised to include a three-tiered assessment addressing critical thinking and communication skills more fully. Additionally, faculty will work more with students explaining the technical parts of the report, to increase understanding of the requirements.  Finally, faculty will utilize turnitin.com to help students better follow the rubric and faculty better apply the rubric when grading.</t>
  </si>
  <si>
    <t>A link to the entire General Education Competency grid is provided here and the specific business related measures are listed in the measurements below.</t>
  </si>
  <si>
    <r>
      <rPr>
        <b/>
        <sz val="12"/>
        <color theme="1"/>
        <rFont val="Calibri"/>
        <family val="2"/>
        <scheme val="minor"/>
      </rPr>
      <t>PROGRAM:</t>
    </r>
    <r>
      <rPr>
        <sz val="12"/>
        <color theme="1"/>
        <rFont val="Calibri"/>
        <family val="2"/>
        <scheme val="minor"/>
      </rPr>
      <t xml:space="preserve">  Business Administration #1 and Business Management #1
</t>
    </r>
    <r>
      <rPr>
        <b/>
        <sz val="12"/>
        <color theme="1"/>
        <rFont val="Calibri"/>
        <family val="2"/>
        <scheme val="minor"/>
      </rPr>
      <t>SLO:</t>
    </r>
    <r>
      <rPr>
        <sz val="12"/>
        <color theme="1"/>
        <rFont val="Calibri"/>
        <family val="2"/>
        <scheme val="minor"/>
      </rPr>
      <t xml:space="preserve"> Demonstrate the ability to apply basic business principles and utilize analytical tools to evaluate various business scenarios critically.
</t>
    </r>
    <r>
      <rPr>
        <b/>
        <sz val="12"/>
        <color theme="1"/>
        <rFont val="Calibri"/>
        <family val="2"/>
        <scheme val="minor"/>
      </rPr>
      <t>GOAL:</t>
    </r>
    <r>
      <rPr>
        <sz val="12"/>
        <color theme="1"/>
        <rFont val="Calibri"/>
        <family val="2"/>
        <scheme val="minor"/>
      </rPr>
      <t xml:space="preserve">  Average score of 70% or better on the Introduction to Business course Common Final Exam.</t>
    </r>
  </si>
  <si>
    <t>(Direct, Summative, Internal, Comparative)  An instructor developed common comprehensive examination is given to all sections of Intro to Business each semester.</t>
  </si>
  <si>
    <t>The target score on the exit exam of 70% was achieved overall in two of the four semesters. In analyzing the scores by Delivery Mode, scores are fairly consistent throughout the semesters with exceptions being in Fall 2018 and Spring 2019 where noticeable differences occur.</t>
  </si>
  <si>
    <t xml:space="preserve">Instructors have identified that the assessment tool may not adequately measure the skills and knowledge that are expected to be achieved through an introductory course and with the current mix of students. </t>
  </si>
  <si>
    <t>The primary instructor for the course retired in Spring 2020, so changes to the content and assessment of the course were appropriate at that time. As of Fall 2020, a new project and assessment tool, a business plan project, was designed and impletmented in Spring 2021. This project will also more closely align the program outcome with the assessment measurement tool. Data has been collected for only two semesters, so trends are not available on this new measure as of yet.</t>
  </si>
  <si>
    <t>Total:</t>
  </si>
  <si>
    <t>Spr 2019 (n=56)</t>
  </si>
  <si>
    <t>Fall 2019 (n=78)</t>
  </si>
  <si>
    <t>Spr 2020 (n=71)</t>
  </si>
  <si>
    <t>Traditional:</t>
  </si>
  <si>
    <t>Fall 2018 (n=0)</t>
  </si>
  <si>
    <t>Spr 2019 (n=0)</t>
  </si>
  <si>
    <t>Fall 2019 (n=40)</t>
  </si>
  <si>
    <t>Spr 2020 (n=35)</t>
  </si>
  <si>
    <t>ITV:</t>
  </si>
  <si>
    <t>Fall 2018 (n=55)</t>
  </si>
  <si>
    <t>Spr 2019 (n=36)</t>
  </si>
  <si>
    <t>Fall 2019 (n=26)</t>
  </si>
  <si>
    <t>Spr 2020 (n=14)</t>
  </si>
  <si>
    <t>Online:</t>
  </si>
  <si>
    <t>Fall 2018 (n=19)</t>
  </si>
  <si>
    <t>Spr 2019 (n=20)</t>
  </si>
  <si>
    <t>Fall 2019 (n=12)</t>
  </si>
  <si>
    <t>Spr 2020 (n=22)</t>
  </si>
  <si>
    <r>
      <rPr>
        <b/>
        <sz val="12"/>
        <color theme="1"/>
        <rFont val="Calibri"/>
        <family val="2"/>
        <scheme val="minor"/>
      </rPr>
      <t xml:space="preserve">PROGRAM: </t>
    </r>
    <r>
      <rPr>
        <sz val="12"/>
        <color theme="1"/>
        <rFont val="Calibri"/>
        <family val="2"/>
        <scheme val="minor"/>
      </rPr>
      <t xml:space="preserve"> Business Administration #2 and Business Management #2
</t>
    </r>
    <r>
      <rPr>
        <b/>
        <sz val="12"/>
        <color theme="1"/>
        <rFont val="Calibri"/>
        <family val="2"/>
        <scheme val="minor"/>
      </rPr>
      <t xml:space="preserve">SLO: </t>
    </r>
    <r>
      <rPr>
        <sz val="12"/>
        <color theme="1"/>
        <rFont val="Calibri"/>
        <family val="2"/>
        <scheme val="minor"/>
      </rPr>
      <t xml:space="preserve"> Use technological skills to convey, promote and interpret business information
</t>
    </r>
    <r>
      <rPr>
        <b/>
        <sz val="12"/>
        <color theme="1"/>
        <rFont val="Calibri"/>
        <family val="2"/>
        <scheme val="minor"/>
      </rPr>
      <t xml:space="preserve">GOAL: </t>
    </r>
    <r>
      <rPr>
        <sz val="12"/>
        <color theme="1"/>
        <rFont val="Calibri"/>
        <family val="2"/>
        <scheme val="minor"/>
      </rPr>
      <t xml:space="preserve"> Average score of 80% or better on Business Technologies &amp; Applications conceptual quizzes.</t>
    </r>
  </si>
  <si>
    <t xml:space="preserve">(Direct, Formative, Internal)  The quizzes consist of 10 questions, randomly selected for each student from a bank of questions designed for each unit of the course and administered each semester.  </t>
  </si>
  <si>
    <t>The course average on the quizzes has been between 72% and 91.2%, showing an.  upward trend overall. In all semesters and modalities, the target benchmark of 80% was achieved in except Fall 2019 and Spring 2020, but was below the desired outcome when looking only at traditional students in Fall 2019, when it was 68.2% and online students in Spring 2020.</t>
  </si>
  <si>
    <t>Though the benchmark of 80% has been surpassed since Fall 2020, instructors met to discuss the results and determined that students were grasping the concepts well, but may need further emphasis on data analytics. The course equivalent at Oklahoma State University (our closest transfer partner) has undergone an extensive revision, which was also discussed by faculty.</t>
  </si>
  <si>
    <t>To address the changing trends in cyber-security, data analytics, and the changes in the equivalent course at Oklahoma State University, specific emphasis will be placed on those topics. Further, the course will be revised through articulation meetings, to ensure smooth transfer to Oklahoma State.</t>
  </si>
  <si>
    <t>Fall 2019 (n=49)</t>
  </si>
  <si>
    <t>Spr 2020 (n=30)</t>
  </si>
  <si>
    <t>Fall 2020 (n=39)</t>
  </si>
  <si>
    <t>Spr 2021 (n=53)</t>
  </si>
  <si>
    <t>Fall 2021 (n=49)</t>
  </si>
  <si>
    <t>Fall 2019 (n=32)</t>
  </si>
  <si>
    <t>Spr 2020 (n=13)</t>
  </si>
  <si>
    <t>Fall 2020 (n=10)</t>
  </si>
  <si>
    <t>Spr 2021 (n=30)</t>
  </si>
  <si>
    <t>Fall 2021 (n=22)</t>
  </si>
  <si>
    <t>Fall 2019 (n=13)</t>
  </si>
  <si>
    <t>Spr 2020 (n=17)</t>
  </si>
  <si>
    <t>Fall 2020 (n=29)</t>
  </si>
  <si>
    <t>Spr 2021 (n=23)</t>
  </si>
  <si>
    <t>Fall 2021 (n=19)</t>
  </si>
  <si>
    <r>
      <rPr>
        <b/>
        <sz val="12"/>
        <color theme="1"/>
        <rFont val="Calibri"/>
        <family val="2"/>
        <scheme val="minor"/>
      </rPr>
      <t>PROGRAM:</t>
    </r>
    <r>
      <rPr>
        <sz val="12"/>
        <color theme="1"/>
        <rFont val="Calibri"/>
        <family val="2"/>
        <scheme val="minor"/>
      </rPr>
      <t xml:space="preserve">  Business Administration #2 and Business Management #2
</t>
    </r>
    <r>
      <rPr>
        <b/>
        <sz val="12"/>
        <color theme="1"/>
        <rFont val="Calibri"/>
        <family val="2"/>
        <scheme val="minor"/>
      </rPr>
      <t>SLO:</t>
    </r>
    <r>
      <rPr>
        <sz val="12"/>
        <color theme="1"/>
        <rFont val="Calibri"/>
        <family val="2"/>
        <scheme val="minor"/>
      </rPr>
      <t xml:space="preserve"> Communicate through various mediums and use technological skills to convey, promote and interpret business information.
</t>
    </r>
    <r>
      <rPr>
        <b/>
        <sz val="12"/>
        <color theme="1"/>
        <rFont val="Calibri"/>
        <family val="2"/>
        <scheme val="minor"/>
      </rPr>
      <t>GOAL:</t>
    </r>
    <r>
      <rPr>
        <sz val="12"/>
        <color theme="1"/>
        <rFont val="Calibri"/>
        <family val="2"/>
        <scheme val="minor"/>
      </rPr>
      <t xml:space="preserve">  Average score of 80% or better on projects Integrating advanced MS Office components.</t>
    </r>
  </si>
  <si>
    <t>(Direct, Formative, Internal)
Project integrating all four components of MS Office using advanced techniques and assigned each semester.</t>
  </si>
  <si>
    <t>The course average on the projects have been between 81.3.0% and 86.5% during the semesters examined.  In all semesters, the target benchmark of 80% was achieved, except Spring 2021.</t>
  </si>
  <si>
    <t>It appears that Spring 2021 was a bit of an anomaly due to underperformance by online students that particular semester. Instructors met to discuss the results and determined that students were grasping the concepts well, but may need to continue further emphasis on Pivot Tables on the applications portion of the course, which is in line with the advisory board's recommendations on data analytics.</t>
  </si>
  <si>
    <t>Fall 2020 (n=38)</t>
  </si>
  <si>
    <t>Fall 2021 (n=47)</t>
  </si>
  <si>
    <t>Fall 2020 (n=9)</t>
  </si>
  <si>
    <t>Fall 2021 (n=20)</t>
  </si>
  <si>
    <r>
      <rPr>
        <b/>
        <sz val="12"/>
        <color theme="1"/>
        <rFont val="Calibri"/>
        <family val="2"/>
        <scheme val="minor"/>
      </rPr>
      <t>PROGRAM:</t>
    </r>
    <r>
      <rPr>
        <sz val="12"/>
        <color theme="1"/>
        <rFont val="Calibri"/>
        <family val="2"/>
        <scheme val="minor"/>
      </rPr>
      <t xml:space="preserve">  Business Administration #3 and Business Management #3
</t>
    </r>
    <r>
      <rPr>
        <b/>
        <sz val="12"/>
        <color theme="1"/>
        <rFont val="Calibri"/>
        <family val="2"/>
        <scheme val="minor"/>
      </rPr>
      <t>SLO:</t>
    </r>
    <r>
      <rPr>
        <sz val="12"/>
        <color theme="1"/>
        <rFont val="Calibri"/>
        <family val="2"/>
        <scheme val="minor"/>
      </rPr>
      <t xml:space="preserve">  Demonstrate the ability to analyze, post and manage financial information, facilitate transaction and statement analysis, and implement internal controls                                  
</t>
    </r>
    <r>
      <rPr>
        <b/>
        <sz val="12"/>
        <color theme="1"/>
        <rFont val="Calibri"/>
        <family val="2"/>
        <scheme val="minor"/>
      </rPr>
      <t>GOAL:</t>
    </r>
    <r>
      <rPr>
        <sz val="12"/>
        <color theme="1"/>
        <rFont val="Calibri"/>
        <family val="2"/>
        <scheme val="minor"/>
      </rPr>
      <t xml:space="preserve">  Average score of 70% or better on a common exit examination.</t>
    </r>
  </si>
  <si>
    <t xml:space="preserve">(Direct, Summative, Internal)
The exit examination is a common, divisionally developed, comprehensive, objective exam of financial accounting topics covered in the course that is administered each semester. 
</t>
  </si>
  <si>
    <t>Average scores on the exit examination only met the 70% target for the one of the semesters examined.  The trend for this exam indicates average scores ranging from 58.5% to 71.8%. Overall the trend is moving fairly stable, but has room for improvement.  Students in traditional (non-ITV) courses performed better than both ITV and Online students overall.</t>
  </si>
  <si>
    <t>Since the average scores on the exit examination show stable trends during the analysis period, it was determined that analysis was needed regarding the modalities that may need more improvement. A drastic drop in the online scores occurred in Fall 2019 and Spring 2021 semesters, but rebounded somewhat in the other four semesters.  The semester with the highest average for ITV courses was Spring 2021. The final exam for the online class is completed in a proctoring site, which is different from the other exams. Test anxiety may play a role in the lower scores for online students.</t>
  </si>
  <si>
    <t>Finding qualified tutors continues to be an issue for the accounting faculty.  The division will look for ways to partner with 4-year accounting programs in the area that may be able to provide tutoring services for accounting courses.  To help better prepare students for the online testing environment, the midterm will also be completed in that fashion, so students have a better sense of the process prior to the final exam. Faculty are discussing the use of a practice set in addition to the common final, in order to better measure the students' skills and knowledge</t>
  </si>
  <si>
    <t>Fall 2018 (n=115)</t>
  </si>
  <si>
    <t>Spr 2019 (n=99)</t>
  </si>
  <si>
    <t>Fall 2019 (n=102)</t>
  </si>
  <si>
    <t>Fall 2020 (n=76)</t>
  </si>
  <si>
    <t>Spr 2021 (n=79)</t>
  </si>
  <si>
    <t>Fall 2021 (n=70)</t>
  </si>
  <si>
    <t>Fall 2018 (n=70)</t>
  </si>
  <si>
    <t>Fall 2019 (n=48)</t>
  </si>
  <si>
    <t>Fall 2020 (n=21)</t>
  </si>
  <si>
    <t>Spr 2021 (n=17)</t>
  </si>
  <si>
    <t>Fall 2021 (n=11)</t>
  </si>
  <si>
    <t>ITV</t>
  </si>
  <si>
    <t>Fall 2018 (n=34)</t>
  </si>
  <si>
    <t>Spr 2019 (n=4456)</t>
  </si>
  <si>
    <t>Fall 2019 (n=47)</t>
  </si>
  <si>
    <t>Fall 2020 (n=36)</t>
  </si>
  <si>
    <t>Fall 2021 (n=40)</t>
  </si>
  <si>
    <t>Fall 2018 (n=1173)</t>
  </si>
  <si>
    <t>Spr 2019 (n=19)</t>
  </si>
  <si>
    <t>Fall 2019 (n=7)</t>
  </si>
  <si>
    <t>Fall 2020 (n=19)</t>
  </si>
  <si>
    <t>Spr 2021 (n=12)</t>
  </si>
  <si>
    <r>
      <rPr>
        <b/>
        <sz val="12"/>
        <color theme="1"/>
        <rFont val="Calibri"/>
        <family val="2"/>
        <scheme val="minor"/>
      </rPr>
      <t>PROGRAM:</t>
    </r>
    <r>
      <rPr>
        <sz val="12"/>
        <color theme="1"/>
        <rFont val="Calibri"/>
        <family val="2"/>
        <scheme val="minor"/>
      </rPr>
      <t xml:space="preserve">  Business Administration #3 and Business Management #3
</t>
    </r>
    <r>
      <rPr>
        <b/>
        <sz val="12"/>
        <color theme="1"/>
        <rFont val="Calibri"/>
        <family val="2"/>
        <scheme val="minor"/>
      </rPr>
      <t>SLO:</t>
    </r>
    <r>
      <rPr>
        <sz val="12"/>
        <color theme="1"/>
        <rFont val="Calibri"/>
        <family val="2"/>
        <scheme val="minor"/>
      </rPr>
      <t xml:space="preserve">  Demonstrate the ability to accurately budget, implement appropriate internal controls and prepare basic cost analysis 
</t>
    </r>
    <r>
      <rPr>
        <b/>
        <sz val="12"/>
        <color theme="1"/>
        <rFont val="Calibri"/>
        <family val="2"/>
        <scheme val="minor"/>
      </rPr>
      <t>GOAL:</t>
    </r>
    <r>
      <rPr>
        <sz val="12"/>
        <color theme="1"/>
        <rFont val="Calibri"/>
        <family val="2"/>
        <scheme val="minor"/>
      </rPr>
      <t xml:space="preserve">  Average score of 70% or better on a common exit examination.</t>
    </r>
  </si>
  <si>
    <t>(Direct, Summative, Internal)
The exit examination is a common, divisionally developed, comprehensive, objective exam of managerial accounting topics covered in the course that is administered each semester.</t>
  </si>
  <si>
    <t>Average scores on the exit examination exceeded the 70% target for two of the six semesters examined.  The trend for this exam indicates average scores ranging from 65.8%-71.9%.  The averages for the online and ITV courses are significantly lower than those of the traditional courses.</t>
  </si>
  <si>
    <t>The overall scores have been fairly stable, met the outcome in Fall 2020 and Fall 2021 and were very close to reaching the desirable target benchmark in the other four semesters.  The ITV scores increased steadily from Fall 2018 to Fall 2021.  Online students consistently score lower than the traditional students.The steady increase in the scores for the traditional classes may be attributed to a significant decrease in class size. Oklahom State University no longer requires Financial or Managerial accounting separately for their business degree programs, which has affected enrollment on the NOC Stillwater campus, but as an unintended benefit, has decreased the class sizes there.</t>
  </si>
  <si>
    <t>Finding qualified tutors continues to be an issue for the accounting faculty.  The division continues to look for ways to partner with 4-year accounting programs in the area that may be able to provide tutoring services for accounting courses.  Throughout this period, several faculty were reassigned and a new full-time accounting instructor hired to teach the ITV sections.  Scores increased steadily since then as the instructor has received additional coaching.  The online class continues to be low performing and many students have enrolled with a misunderstanding about the rigor of an online accounting class. Professional Development on engaging online students is planned for the summer and increased emphasis on online student readiness measures.  As with Financial Accounting, to help better prepare students for the online testing environment, the midterm will also be completed in that fashion, so students have a better sense of the process prior to the final exam.</t>
  </si>
  <si>
    <t>Fall 2018 (n=80)</t>
  </si>
  <si>
    <t>Spr 2019 (n=100)</t>
  </si>
  <si>
    <t>Fall 2019 (n=39)</t>
  </si>
  <si>
    <t>Fall 2020 (n=60)</t>
  </si>
  <si>
    <t>Spr 2021 (n=70)</t>
  </si>
  <si>
    <t>Fall 2021 (n=30)</t>
  </si>
  <si>
    <t>Fall 2018 (n=35)</t>
  </si>
  <si>
    <t>Spr 2019 (n=44)</t>
  </si>
  <si>
    <t>Fall 2019 (n=18)</t>
  </si>
  <si>
    <t>Fall 2020 (n=28)</t>
  </si>
  <si>
    <t>Fall 2021 (n=8)</t>
  </si>
  <si>
    <t>Fall 2018 (n=28)</t>
  </si>
  <si>
    <t>Spr 2019 (n=38)</t>
  </si>
  <si>
    <t>Fall 2019 (n=17)</t>
  </si>
  <si>
    <t>Fall 2020 (n=20)</t>
  </si>
  <si>
    <t>Spr 2021 (n=38)</t>
  </si>
  <si>
    <t>Fall 2021 (n=14)</t>
  </si>
  <si>
    <t>Fall 2018 (n=17)</t>
  </si>
  <si>
    <t>Spr 2019 (n=18)</t>
  </si>
  <si>
    <t>Fall 2019 (n=4)</t>
  </si>
  <si>
    <t>Fall 2020 (n=12)</t>
  </si>
  <si>
    <t>Spr 2021 (n=20)</t>
  </si>
  <si>
    <r>
      <rPr>
        <b/>
        <sz val="11"/>
        <color theme="1"/>
        <rFont val="Calibri"/>
        <family val="2"/>
        <scheme val="minor"/>
      </rPr>
      <t>PROGRAM:</t>
    </r>
    <r>
      <rPr>
        <sz val="11"/>
        <color theme="1"/>
        <rFont val="Calibri"/>
        <family val="2"/>
        <scheme val="minor"/>
      </rPr>
      <t xml:space="preserve">  Business Administration (#3, #4, #5, #6); Business Management (#3, #4, #5, #6, #7, #8);
</t>
    </r>
    <r>
      <rPr>
        <b/>
        <sz val="11"/>
        <color theme="1"/>
        <rFont val="Calibri"/>
        <family val="2"/>
        <scheme val="minor"/>
      </rPr>
      <t>SLO:</t>
    </r>
    <r>
      <rPr>
        <sz val="11"/>
        <color theme="1"/>
        <rFont val="Calibri"/>
        <family val="2"/>
        <scheme val="minor"/>
      </rPr>
      <t xml:space="preserve">  End of program comprehensive assessment.
</t>
    </r>
    <r>
      <rPr>
        <b/>
        <sz val="11"/>
        <color theme="1"/>
        <rFont val="Calibri"/>
        <family val="2"/>
        <scheme val="minor"/>
      </rPr>
      <t>GOAL:</t>
    </r>
    <r>
      <rPr>
        <sz val="11"/>
        <color theme="1"/>
        <rFont val="Calibri"/>
        <family val="2"/>
        <scheme val="minor"/>
      </rPr>
      <t xml:space="preserve">  Peregrine Assessment scores will be at or above the average of ACBSP cohorts with a target average score of 70% or better in the core business program areas of Accounting, Business Ethics, Economics, Management Quantitative and Overall Assessment averages for NOC Business students.</t>
    </r>
  </si>
  <si>
    <t>(Direct, Summative, External, Comparative) The Peregrine Assessment is an outbound exam providing a direct measure of academic learning since the students taking the outbound exams have completed or nearly completed the various degree programs. The areas tested are dependent on the degree selected by the student, but could consist of Accounting, Economics, Quantitative Analysis, Ethics or Management It’s administered each semester to students in the Managerial Accounting course.</t>
  </si>
  <si>
    <t>In the four semesters examined, students scored above the ACBSP Cohort Average in all semesters and areas, except Management in fall 2019.  In none of the semesters, did the students or the ACBSP cohort score 70% or better.</t>
  </si>
  <si>
    <t>The scores for the exams are trending above those of the ACBSP cohort, though not meeting the institutional goal of 70%.  Instructors evaluated the information on a discipline specific basis and correlated the information back to the results of the course assessments.  The Quantitative / Statistical analysis section shows the lowest scores overall but is trending upward, while Management is consistently the highest scoring area for NOC. The number of students completing the assessment has decreased steadily because of a change in the procedure for administering the assessment. Previously, it was given in Managerial Accounting courses, but with the addition of the capstone course, the assessment is now given in that course ensuring that all courses have been completed prior to completing the assessment as well as ensuring that the students are all business majors. Faculty beleive this is a factor in the consistent increase in the scores.</t>
  </si>
  <si>
    <t>Faculty feel that the capstone course has been effective in helping students retain the material throughout the program of study. Further, by including the assessment in the capstone course, faculty feel that students find it more relevant than in an accounting course and therefore put more effort and thought into its completion. A more rigorous review is being developed to help increase scores further.</t>
  </si>
  <si>
    <t>Fall 2019</t>
  </si>
  <si>
    <t>Spring 2020</t>
  </si>
  <si>
    <t>Spring 2021</t>
  </si>
  <si>
    <t>Fall 2021</t>
  </si>
  <si>
    <t>NOC  n=(107)</t>
  </si>
  <si>
    <t>ACBSP</t>
  </si>
  <si>
    <t>NOC  n=(75)</t>
  </si>
  <si>
    <t>NOC  n=(50)</t>
  </si>
  <si>
    <t>NOC  n=(16)</t>
  </si>
  <si>
    <t>Accounting</t>
  </si>
  <si>
    <t>Economics</t>
  </si>
  <si>
    <t>Management</t>
  </si>
  <si>
    <t>Quant / Stat</t>
  </si>
  <si>
    <t>Overall Average</t>
  </si>
  <si>
    <r>
      <rPr>
        <b/>
        <sz val="11"/>
        <color theme="1"/>
        <rFont val="Calibri"/>
        <family val="2"/>
        <scheme val="minor"/>
      </rPr>
      <t>PROGRAM:</t>
    </r>
    <r>
      <rPr>
        <sz val="11"/>
        <color theme="1"/>
        <rFont val="Calibri"/>
        <family val="2"/>
        <scheme val="minor"/>
      </rPr>
      <t xml:space="preserve">  Business Administration (#3, #4, #5, #6); Business Management (#3, #4, #5, #6, #7, #8); 
</t>
    </r>
    <r>
      <rPr>
        <b/>
        <sz val="11"/>
        <color theme="1"/>
        <rFont val="Calibri"/>
        <family val="2"/>
        <scheme val="minor"/>
      </rPr>
      <t>SLO:</t>
    </r>
    <r>
      <rPr>
        <sz val="11"/>
        <color theme="1"/>
        <rFont val="Calibri"/>
        <family val="2"/>
        <scheme val="minor"/>
      </rPr>
      <t xml:space="preserve">  End of program comprehensive assessment.
</t>
    </r>
    <r>
      <rPr>
        <b/>
        <sz val="11"/>
        <color theme="1"/>
        <rFont val="Calibri"/>
        <family val="2"/>
        <scheme val="minor"/>
      </rPr>
      <t>GOAL:</t>
    </r>
    <r>
      <rPr>
        <sz val="11"/>
        <color theme="1"/>
        <rFont val="Calibri"/>
        <family val="2"/>
        <scheme val="minor"/>
      </rPr>
      <t xml:space="preserve">  Peregrine Assessment scores will be at or above the Overall Average with a target average score of 70% or better when comparing the Business Administration and Business Management student scores by program.</t>
    </r>
  </si>
  <si>
    <t>In the semesters examined, Business Management students scored above the Overall Average and Business Administration students scored below the Overall Average in 2 of 4 semesters.  In none of the semesters, did the students in any major score 70% or better. In all semesters, students in both programs scored better than their ACBSP cohort.</t>
  </si>
  <si>
    <t>The scores of the Business Management students trend higher than those of the Business Administration students. Advisors for both degree programs reviewed the data and believe that the changes to the assessment processes have been beneficial. In fall 2021, no Business Management majors were enrolled in the capstone course and limited a limited number of Business Administration students completed the assessment. It was determined that a miscommunication between the Business Chair and the faculty member teaching the course did not stress that the assessment was required.</t>
  </si>
  <si>
    <t>Faculty feel that the capstone course has been effective in helping students retain the material throughout the program of study. Further, by including the assessment in the capstone course, faculty feel that students find it more relevant than in an accounting course and therefore put more effort and thought into its completion. A more rigorous review is being developed to help increase scores further. The miscommunication that occurred in fall 2021 has been addressed.</t>
  </si>
  <si>
    <t>Average</t>
  </si>
  <si>
    <t>n=</t>
  </si>
  <si>
    <t>BUSN MNGMT</t>
  </si>
  <si>
    <t>BUSN ADMIN</t>
  </si>
  <si>
    <t>COMPUTER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</si>
</sst>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4"/>
      <color theme="1"/>
      <name val="Calibri"/>
      <family val="2"/>
      <scheme val="minor"/>
    </font>
    <font>
      <b/>
      <sz val="20"/>
      <color theme="1"/>
      <name val="Calibri"/>
      <family val="2"/>
      <scheme val="minor"/>
    </font>
    <font>
      <b/>
      <sz val="14"/>
      <color theme="1"/>
      <name val="Arial"/>
      <family val="2"/>
    </font>
    <font>
      <b/>
      <sz val="16"/>
      <color theme="1"/>
      <name val="Calibri"/>
      <family val="2"/>
      <scheme val="minor"/>
    </font>
    <font>
      <sz val="11"/>
      <color theme="1"/>
      <name val="Arial"/>
      <family val="2"/>
    </font>
    <font>
      <sz val="11"/>
      <color theme="1"/>
      <name val="Calibri"/>
      <family val="2"/>
      <scheme val="minor"/>
    </font>
    <font>
      <sz val="14"/>
      <color theme="1"/>
      <name val="Arial"/>
      <family val="2"/>
    </font>
    <font>
      <sz val="14"/>
      <color theme="1"/>
      <name val="Calibri"/>
      <family val="2"/>
      <scheme val="minor"/>
    </font>
    <font>
      <i/>
      <sz val="12"/>
      <color theme="1"/>
      <name val="Arial"/>
      <family val="2"/>
    </font>
    <font>
      <b/>
      <u/>
      <sz val="12"/>
      <color theme="1"/>
      <name val="Arial"/>
      <family val="2"/>
    </font>
    <font>
      <b/>
      <sz val="14"/>
      <name val="Arial"/>
      <family val="2"/>
    </font>
    <font>
      <u/>
      <sz val="12"/>
      <color rgb="FFFF0000"/>
      <name val="Arial"/>
      <family val="2"/>
    </font>
    <font>
      <sz val="12"/>
      <name val="Arial"/>
      <family val="2"/>
    </font>
    <font>
      <u/>
      <sz val="11"/>
      <color theme="1"/>
      <name val="Calibri"/>
      <family val="2"/>
      <scheme val="minor"/>
    </font>
    <font>
      <sz val="14"/>
      <color theme="1"/>
      <name val="Calibri"/>
      <family val="2"/>
    </font>
    <font>
      <b/>
      <sz val="18"/>
      <color theme="1"/>
      <name val="Arial"/>
      <family val="2"/>
    </font>
    <font>
      <sz val="12"/>
      <color theme="1"/>
      <name val="Calibri"/>
      <family val="2"/>
      <scheme val="minor"/>
    </font>
    <font>
      <b/>
      <sz val="12"/>
      <color theme="1"/>
      <name val="Calibri"/>
      <family val="2"/>
      <scheme val="minor"/>
    </font>
    <font>
      <b/>
      <u/>
      <sz val="12"/>
      <color theme="1"/>
      <name val="Calibri"/>
      <family val="2"/>
      <scheme val="minor"/>
    </font>
    <font>
      <i/>
      <sz val="11"/>
      <color theme="1"/>
      <name val="Calibri"/>
      <family val="2"/>
      <scheme val="minor"/>
    </font>
    <font>
      <sz val="11"/>
      <name val="Calibri"/>
      <family val="2"/>
      <scheme val="minor"/>
    </font>
    <font>
      <sz val="10"/>
      <color theme="1"/>
      <name val="Arial"/>
      <family val="2"/>
    </font>
    <font>
      <sz val="11"/>
      <name val="Arial"/>
      <family val="2"/>
    </font>
    <font>
      <u/>
      <sz val="11"/>
      <color theme="10"/>
      <name val="Calibri"/>
      <family val="2"/>
      <scheme val="minor"/>
    </font>
    <font>
      <sz val="10"/>
      <name val="Arial"/>
      <family val="2"/>
    </font>
  </fonts>
  <fills count="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0000"/>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auto="1"/>
      </right>
      <top style="thin">
        <color indexed="64"/>
      </top>
      <bottom style="thin">
        <color indexed="64"/>
      </bottom>
      <diagonal/>
    </border>
    <border>
      <left style="medium">
        <color auto="1"/>
      </left>
      <right style="thin">
        <color auto="1"/>
      </right>
      <top style="thin">
        <color indexed="64"/>
      </top>
      <bottom style="thin">
        <color auto="1"/>
      </bottom>
      <diagonal/>
    </border>
    <border>
      <left style="medium">
        <color indexed="64"/>
      </left>
      <right style="medium">
        <color indexed="64"/>
      </right>
      <top style="medium">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auto="1"/>
      </right>
      <top/>
      <bottom style="thin">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diagonal/>
    </border>
    <border>
      <left style="thin">
        <color indexed="64"/>
      </left>
      <right style="medium">
        <color auto="1"/>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9" fontId="9" fillId="0" borderId="0" applyFont="0" applyFill="0" applyBorder="0" applyAlignment="0" applyProtection="0"/>
    <xf numFmtId="44" fontId="9" fillId="0" borderId="0" applyFont="0" applyFill="0" applyBorder="0" applyAlignment="0" applyProtection="0"/>
    <xf numFmtId="0" fontId="27" fillId="0" borderId="0" applyNumberFormat="0" applyFill="0" applyBorder="0" applyAlignment="0" applyProtection="0"/>
  </cellStyleXfs>
  <cellXfs count="325">
    <xf numFmtId="0" fontId="0" fillId="0" borderId="0" xfId="0"/>
    <xf numFmtId="0" fontId="3" fillId="0" borderId="11" xfId="0" applyFont="1" applyBorder="1" applyAlignment="1">
      <alignment vertical="top" wrapText="1"/>
    </xf>
    <xf numFmtId="0" fontId="3" fillId="0" borderId="10" xfId="0" applyFont="1" applyBorder="1" applyAlignment="1">
      <alignment vertical="top" wrapText="1"/>
    </xf>
    <xf numFmtId="0" fontId="0" fillId="0" borderId="0" xfId="0" applyAlignment="1">
      <alignment wrapText="1"/>
    </xf>
    <xf numFmtId="0" fontId="3" fillId="0" borderId="15" xfId="0" applyFont="1" applyBorder="1" applyAlignment="1">
      <alignment vertical="top" wrapText="1"/>
    </xf>
    <xf numFmtId="0" fontId="3" fillId="0" borderId="15" xfId="0" applyFont="1" applyBorder="1" applyAlignment="1">
      <alignment horizontal="center" vertical="top" wrapText="1"/>
    </xf>
    <xf numFmtId="0" fontId="5" fillId="0" borderId="0" xfId="0" applyFont="1" applyBorder="1" applyAlignment="1">
      <alignment wrapText="1"/>
    </xf>
    <xf numFmtId="0" fontId="0" fillId="0" borderId="0" xfId="0" applyAlignment="1">
      <alignment vertical="center"/>
    </xf>
    <xf numFmtId="0" fontId="0" fillId="0" borderId="0" xfId="0" applyAlignment="1">
      <alignment horizontal="left"/>
    </xf>
    <xf numFmtId="0" fontId="0" fillId="0" borderId="0" xfId="0" applyAlignment="1">
      <alignment horizontal="center"/>
    </xf>
    <xf numFmtId="0" fontId="8" fillId="0" borderId="14" xfId="0" applyFont="1" applyBorder="1" applyAlignment="1">
      <alignment horizontal="left" vertical="top" wrapText="1"/>
    </xf>
    <xf numFmtId="0" fontId="0" fillId="0" borderId="0" xfId="0" applyFont="1" applyAlignment="1">
      <alignment wrapText="1"/>
    </xf>
    <xf numFmtId="0" fontId="0" fillId="0" borderId="0" xfId="0" applyFont="1"/>
    <xf numFmtId="0" fontId="10" fillId="0" borderId="0" xfId="0" applyFont="1"/>
    <xf numFmtId="0" fontId="2" fillId="0" borderId="0" xfId="0" applyFont="1"/>
    <xf numFmtId="0" fontId="2" fillId="0" borderId="0" xfId="0" applyFont="1" applyFill="1"/>
    <xf numFmtId="0" fontId="8" fillId="0" borderId="9" xfId="0" applyFont="1" applyFill="1" applyBorder="1" applyAlignment="1">
      <alignment horizontal="center" vertical="top" wrapText="1"/>
    </xf>
    <xf numFmtId="0" fontId="8" fillId="0" borderId="0" xfId="0" applyFont="1"/>
    <xf numFmtId="0" fontId="8" fillId="0" borderId="0" xfId="0" applyFont="1" applyFill="1" applyAlignment="1">
      <alignment horizontal="center" vertical="top" wrapText="1"/>
    </xf>
    <xf numFmtId="0" fontId="8" fillId="0" borderId="0" xfId="0" applyFont="1" applyAlignment="1">
      <alignment horizontal="left" vertical="top"/>
    </xf>
    <xf numFmtId="0" fontId="8" fillId="0" borderId="0" xfId="0" applyFont="1" applyAlignment="1">
      <alignment horizontal="center" vertical="top" wrapText="1"/>
    </xf>
    <xf numFmtId="0" fontId="8" fillId="0" borderId="31" xfId="0" applyFont="1" applyBorder="1" applyAlignment="1">
      <alignment horizontal="left" vertical="top" wrapText="1"/>
    </xf>
    <xf numFmtId="0" fontId="2" fillId="0" borderId="0" xfId="0" applyFont="1" applyAlignment="1">
      <alignment horizontal="center"/>
    </xf>
    <xf numFmtId="0" fontId="2" fillId="0" borderId="0" xfId="0" applyFont="1" applyFill="1" applyAlignment="1">
      <alignment horizontal="center"/>
    </xf>
    <xf numFmtId="0" fontId="11" fillId="0" borderId="0" xfId="0" applyFont="1" applyAlignment="1">
      <alignment horizontal="center" vertical="top"/>
    </xf>
    <xf numFmtId="0" fontId="11" fillId="0" borderId="0" xfId="0" applyFont="1" applyAlignment="1">
      <alignment vertical="top"/>
    </xf>
    <xf numFmtId="0" fontId="2" fillId="0" borderId="0" xfId="0" applyFont="1" applyAlignment="1">
      <alignment horizontal="center" vertical="top"/>
    </xf>
    <xf numFmtId="0" fontId="2" fillId="0" borderId="0" xfId="0" applyFont="1" applyAlignment="1">
      <alignment vertical="top"/>
    </xf>
    <xf numFmtId="0" fontId="2" fillId="0" borderId="0" xfId="0" applyFont="1" applyFill="1" applyAlignment="1">
      <alignment horizontal="center" vertical="top"/>
    </xf>
    <xf numFmtId="0" fontId="2" fillId="0" borderId="0" xfId="0" applyFont="1" applyFill="1" applyAlignment="1">
      <alignment vertical="top"/>
    </xf>
    <xf numFmtId="0" fontId="2" fillId="3" borderId="9" xfId="0" applyFont="1" applyFill="1" applyBorder="1" applyAlignment="1">
      <alignment vertical="top"/>
    </xf>
    <xf numFmtId="0" fontId="3" fillId="3" borderId="32" xfId="0" applyFont="1" applyFill="1" applyBorder="1" applyAlignment="1">
      <alignment horizontal="left" wrapText="1"/>
    </xf>
    <xf numFmtId="0" fontId="3" fillId="3" borderId="32" xfId="0" applyFont="1" applyFill="1" applyBorder="1" applyAlignment="1">
      <alignment horizontal="center" wrapText="1"/>
    </xf>
    <xf numFmtId="0" fontId="8" fillId="0" borderId="34" xfId="0" applyFont="1" applyBorder="1" applyAlignment="1">
      <alignment horizontal="left" vertical="top" wrapText="1"/>
    </xf>
    <xf numFmtId="0" fontId="0" fillId="0" borderId="0" xfId="0" applyFont="1" applyAlignment="1">
      <alignment horizontal="center" vertical="top"/>
    </xf>
    <xf numFmtId="0" fontId="0" fillId="0" borderId="0" xfId="0" applyFont="1" applyAlignment="1">
      <alignment horizontal="center"/>
    </xf>
    <xf numFmtId="0" fontId="3" fillId="3" borderId="36" xfId="0" applyFont="1" applyFill="1" applyBorder="1" applyAlignment="1">
      <alignment horizontal="center" wrapText="1"/>
    </xf>
    <xf numFmtId="0" fontId="8" fillId="0" borderId="44" xfId="0" applyFont="1" applyBorder="1" applyAlignment="1">
      <alignment horizontal="left" vertical="top" wrapText="1"/>
    </xf>
    <xf numFmtId="0" fontId="3" fillId="5" borderId="32" xfId="0" applyFont="1" applyFill="1" applyBorder="1" applyAlignment="1">
      <alignment horizontal="left" wrapText="1"/>
    </xf>
    <xf numFmtId="0" fontId="3" fillId="5" borderId="32" xfId="0" applyFont="1" applyFill="1" applyBorder="1" applyAlignment="1">
      <alignment horizontal="center" wrapText="1"/>
    </xf>
    <xf numFmtId="0" fontId="3" fillId="0" borderId="28" xfId="0" applyFont="1" applyBorder="1" applyAlignment="1">
      <alignment vertical="top" wrapText="1"/>
    </xf>
    <xf numFmtId="0" fontId="3" fillId="0" borderId="40" xfId="0" applyFont="1" applyBorder="1" applyAlignment="1">
      <alignment vertical="top" wrapText="1"/>
    </xf>
    <xf numFmtId="0" fontId="3" fillId="0" borderId="33" xfId="0" applyFont="1" applyBorder="1" applyAlignment="1">
      <alignment vertical="top" wrapText="1"/>
    </xf>
    <xf numFmtId="0" fontId="8" fillId="0" borderId="33" xfId="0" applyFont="1" applyBorder="1" applyAlignment="1">
      <alignment horizontal="left" vertical="top" wrapText="1"/>
    </xf>
    <xf numFmtId="0" fontId="8" fillId="0" borderId="35" xfId="0" applyFont="1" applyBorder="1" applyAlignment="1">
      <alignment horizontal="left" vertical="top" wrapText="1"/>
    </xf>
    <xf numFmtId="0" fontId="8" fillId="0" borderId="41" xfId="0" applyFont="1" applyBorder="1" applyAlignment="1">
      <alignment horizontal="left" vertical="top" wrapText="1"/>
    </xf>
    <xf numFmtId="0" fontId="8" fillId="0" borderId="25" xfId="0" applyFont="1" applyBorder="1" applyAlignment="1">
      <alignment horizontal="left" vertical="top" wrapText="1"/>
    </xf>
    <xf numFmtId="0" fontId="8" fillId="0" borderId="42" xfId="0" applyFont="1" applyBorder="1" applyAlignment="1">
      <alignment horizontal="left" vertical="top" wrapText="1"/>
    </xf>
    <xf numFmtId="0" fontId="3" fillId="6" borderId="32" xfId="0" applyFont="1" applyFill="1" applyBorder="1" applyAlignment="1">
      <alignment horizontal="left" wrapText="1"/>
    </xf>
    <xf numFmtId="0" fontId="0" fillId="0" borderId="0" xfId="0" applyAlignment="1">
      <alignment horizontal="right"/>
    </xf>
    <xf numFmtId="0" fontId="7" fillId="0" borderId="0" xfId="0" applyFont="1" applyAlignment="1">
      <alignment horizontal="right" vertical="center"/>
    </xf>
    <xf numFmtId="0" fontId="4" fillId="0" borderId="0" xfId="0" applyFont="1" applyAlignment="1">
      <alignment vertical="center"/>
    </xf>
    <xf numFmtId="0" fontId="11" fillId="0" borderId="0" xfId="0" applyFont="1" applyAlignment="1">
      <alignment vertical="center"/>
    </xf>
    <xf numFmtId="0" fontId="11" fillId="0" borderId="0" xfId="0" applyFont="1" applyAlignment="1">
      <alignment horizontal="right" vertical="center"/>
    </xf>
    <xf numFmtId="0" fontId="11" fillId="0" borderId="46" xfId="0" applyFont="1" applyBorder="1" applyAlignment="1">
      <alignment horizontal="center" vertical="center"/>
    </xf>
    <xf numFmtId="0" fontId="11" fillId="0" borderId="0" xfId="0" applyFont="1" applyAlignment="1">
      <alignment horizontal="left" vertical="center"/>
    </xf>
    <xf numFmtId="0" fontId="0" fillId="0" borderId="0" xfId="0" applyAlignment="1">
      <alignment horizontal="right" vertical="center"/>
    </xf>
    <xf numFmtId="0" fontId="1" fillId="2" borderId="21" xfId="0" applyFont="1" applyFill="1" applyBorder="1" applyAlignment="1">
      <alignment vertical="center"/>
    </xf>
    <xf numFmtId="0" fontId="1" fillId="2" borderId="22" xfId="0" applyFont="1" applyFill="1" applyBorder="1" applyAlignment="1">
      <alignment vertical="center"/>
    </xf>
    <xf numFmtId="0" fontId="1" fillId="2" borderId="23" xfId="0" applyFont="1" applyFill="1" applyBorder="1" applyAlignment="1">
      <alignment horizontal="right" vertical="center"/>
    </xf>
    <xf numFmtId="0" fontId="0" fillId="0" borderId="26" xfId="0" applyBorder="1" applyAlignment="1">
      <alignment vertical="center"/>
    </xf>
    <xf numFmtId="0" fontId="0" fillId="0" borderId="0" xfId="0" applyBorder="1" applyAlignment="1">
      <alignment vertical="center"/>
    </xf>
    <xf numFmtId="0" fontId="0" fillId="0" borderId="0" xfId="0" applyBorder="1" applyAlignment="1">
      <alignment horizontal="left" vertical="center"/>
    </xf>
    <xf numFmtId="0" fontId="0" fillId="0" borderId="27" xfId="0" applyBorder="1" applyAlignment="1">
      <alignment horizontal="right" vertical="center"/>
    </xf>
    <xf numFmtId="0" fontId="0" fillId="0" borderId="0" xfId="0" applyFill="1" applyBorder="1" applyAlignment="1">
      <alignment vertical="center"/>
    </xf>
    <xf numFmtId="0" fontId="0" fillId="0" borderId="0" xfId="0" applyFill="1" applyBorder="1" applyAlignment="1">
      <alignment horizontal="left" vertical="center"/>
    </xf>
    <xf numFmtId="0" fontId="17" fillId="0" borderId="27" xfId="0" applyFont="1" applyBorder="1" applyAlignment="1">
      <alignment horizontal="right" vertical="center"/>
    </xf>
    <xf numFmtId="0" fontId="0" fillId="0" borderId="24" xfId="0" applyBorder="1" applyAlignment="1">
      <alignment vertical="center"/>
    </xf>
    <xf numFmtId="0" fontId="0" fillId="0" borderId="19" xfId="0" applyBorder="1" applyAlignment="1">
      <alignment vertical="center"/>
    </xf>
    <xf numFmtId="9" fontId="0" fillId="0" borderId="20" xfId="1" applyFont="1" applyBorder="1" applyAlignment="1">
      <alignment horizontal="right" vertical="center"/>
    </xf>
    <xf numFmtId="0" fontId="1" fillId="2" borderId="18" xfId="0" applyFont="1" applyFill="1" applyBorder="1" applyAlignment="1">
      <alignment vertical="center"/>
    </xf>
    <xf numFmtId="0" fontId="1" fillId="2" borderId="16" xfId="0" applyFont="1" applyFill="1" applyBorder="1" applyAlignment="1">
      <alignment vertical="center"/>
    </xf>
    <xf numFmtId="0" fontId="1" fillId="2" borderId="17" xfId="0" applyFont="1" applyFill="1" applyBorder="1" applyAlignment="1">
      <alignment horizontal="right" vertical="center"/>
    </xf>
    <xf numFmtId="0" fontId="7" fillId="0" borderId="0" xfId="0" applyFont="1" applyAlignment="1">
      <alignment horizontal="center" vertical="center"/>
    </xf>
    <xf numFmtId="0" fontId="8" fillId="0" borderId="43" xfId="0" applyFont="1" applyBorder="1" applyAlignment="1">
      <alignment horizontal="left" vertical="top" wrapText="1"/>
    </xf>
    <xf numFmtId="0" fontId="8" fillId="0" borderId="45" xfId="0" applyFont="1" applyBorder="1" applyAlignment="1">
      <alignment horizontal="left" vertical="top" wrapText="1"/>
    </xf>
    <xf numFmtId="0" fontId="8" fillId="0" borderId="30" xfId="0" applyFont="1" applyBorder="1" applyAlignment="1">
      <alignment horizontal="left" vertical="top" wrapText="1"/>
    </xf>
    <xf numFmtId="0" fontId="0" fillId="0" borderId="26" xfId="0" applyBorder="1" applyAlignment="1">
      <alignment vertical="center" wrapText="1"/>
    </xf>
    <xf numFmtId="0" fontId="0" fillId="0" borderId="0" xfId="0" applyFill="1" applyBorder="1" applyAlignment="1">
      <alignment vertical="center" wrapText="1"/>
    </xf>
    <xf numFmtId="0" fontId="0" fillId="0" borderId="27" xfId="0" applyFont="1" applyBorder="1" applyAlignment="1">
      <alignment horizontal="right" vertical="center"/>
    </xf>
    <xf numFmtId="0" fontId="0" fillId="0" borderId="0" xfId="0" applyFill="1" applyAlignment="1">
      <alignment vertical="center"/>
    </xf>
    <xf numFmtId="0" fontId="0" fillId="0" borderId="0" xfId="0" applyAlignment="1">
      <alignment horizontal="left" vertical="center"/>
    </xf>
    <xf numFmtId="0" fontId="0" fillId="0" borderId="26" xfId="0" applyFont="1" applyBorder="1" applyAlignment="1">
      <alignment vertical="center"/>
    </xf>
    <xf numFmtId="0" fontId="0" fillId="0" borderId="19" xfId="0" applyFill="1" applyBorder="1" applyAlignment="1">
      <alignment vertical="center"/>
    </xf>
    <xf numFmtId="0" fontId="0" fillId="0" borderId="26" xfId="0" applyFill="1" applyBorder="1" applyAlignment="1">
      <alignment vertical="center"/>
    </xf>
    <xf numFmtId="0" fontId="17" fillId="0" borderId="27" xfId="0" applyFont="1" applyFill="1" applyBorder="1" applyAlignment="1">
      <alignment horizontal="right" vertical="center"/>
    </xf>
    <xf numFmtId="0" fontId="0" fillId="0" borderId="27" xfId="0" applyFill="1" applyBorder="1" applyAlignment="1">
      <alignment horizontal="right" vertical="center"/>
    </xf>
    <xf numFmtId="0" fontId="19" fillId="7" borderId="0" xfId="0" applyFont="1" applyFill="1" applyAlignment="1">
      <alignment horizontal="center"/>
    </xf>
    <xf numFmtId="0" fontId="6" fillId="0" borderId="7" xfId="0" applyFont="1" applyBorder="1" applyAlignment="1">
      <alignment horizontal="center"/>
    </xf>
    <xf numFmtId="0" fontId="6" fillId="2" borderId="10" xfId="0" applyFont="1" applyFill="1" applyBorder="1" applyAlignment="1">
      <alignment vertical="top" wrapText="1"/>
    </xf>
    <xf numFmtId="0" fontId="0" fillId="0" borderId="9" xfId="0" applyBorder="1"/>
    <xf numFmtId="0" fontId="3" fillId="0" borderId="11" xfId="0" applyFont="1" applyBorder="1" applyAlignment="1">
      <alignment horizontal="center" vertical="top" wrapText="1"/>
    </xf>
    <xf numFmtId="0" fontId="0" fillId="0" borderId="11" xfId="0" applyBorder="1" applyAlignment="1">
      <alignment vertical="top" wrapText="1"/>
    </xf>
    <xf numFmtId="0" fontId="20" fillId="0" borderId="18" xfId="0" applyFont="1" applyFill="1" applyBorder="1" applyAlignment="1">
      <alignment vertical="top" wrapText="1"/>
    </xf>
    <xf numFmtId="0" fontId="20" fillId="0" borderId="14" xfId="0" applyFont="1" applyFill="1" applyBorder="1" applyAlignment="1">
      <alignment vertical="top" wrapText="1"/>
    </xf>
    <xf numFmtId="0" fontId="20" fillId="0" borderId="14" xfId="0" applyFont="1" applyBorder="1" applyAlignment="1">
      <alignment vertical="top" wrapText="1"/>
    </xf>
    <xf numFmtId="0" fontId="20" fillId="0" borderId="14" xfId="0" applyFont="1" applyBorder="1"/>
    <xf numFmtId="0" fontId="2" fillId="0" borderId="26" xfId="0" applyFont="1" applyFill="1" applyBorder="1" applyAlignment="1">
      <alignment vertical="top" wrapText="1"/>
    </xf>
    <xf numFmtId="0" fontId="0" fillId="0" borderId="0" xfId="0" applyBorder="1"/>
    <xf numFmtId="0" fontId="0" fillId="0" borderId="14" xfId="0" applyBorder="1" applyAlignment="1">
      <alignment vertical="top" wrapText="1"/>
    </xf>
    <xf numFmtId="0" fontId="0" fillId="0" borderId="0" xfId="0" applyAlignment="1">
      <alignment vertical="top" wrapText="1"/>
    </xf>
    <xf numFmtId="0" fontId="1" fillId="0" borderId="0" xfId="0" applyFont="1" applyAlignment="1">
      <alignment horizontal="center" vertical="top" wrapText="1"/>
    </xf>
    <xf numFmtId="0" fontId="0" fillId="0" borderId="0" xfId="0" applyFont="1" applyAlignment="1">
      <alignment horizontal="center" vertical="top" wrapText="1"/>
    </xf>
    <xf numFmtId="0" fontId="0" fillId="0" borderId="0" xfId="0" applyFont="1" applyFill="1" applyAlignment="1">
      <alignment horizontal="center" vertical="top" wrapText="1"/>
    </xf>
    <xf numFmtId="0" fontId="8" fillId="0" borderId="0" xfId="0" applyFont="1" applyFill="1"/>
    <xf numFmtId="0" fontId="21" fillId="4" borderId="32" xfId="0" applyFont="1" applyFill="1" applyBorder="1" applyAlignment="1">
      <alignment horizontal="left" wrapText="1"/>
    </xf>
    <xf numFmtId="0" fontId="21" fillId="4" borderId="32" xfId="0" applyFont="1" applyFill="1" applyBorder="1" applyAlignment="1">
      <alignment horizontal="center" wrapText="1"/>
    </xf>
    <xf numFmtId="0" fontId="0" fillId="0" borderId="15" xfId="0" applyFont="1" applyFill="1" applyBorder="1"/>
    <xf numFmtId="0" fontId="0" fillId="0" borderId="46" xfId="0" applyFont="1" applyFill="1" applyBorder="1" applyAlignment="1">
      <alignment horizontal="center"/>
    </xf>
    <xf numFmtId="0" fontId="0" fillId="0" borderId="2" xfId="0" applyFont="1" applyFill="1" applyBorder="1" applyAlignment="1">
      <alignment horizontal="center"/>
    </xf>
    <xf numFmtId="0" fontId="8" fillId="0" borderId="46" xfId="0" applyFont="1" applyFill="1" applyBorder="1" applyAlignment="1">
      <alignment horizontal="center"/>
    </xf>
    <xf numFmtId="0" fontId="8" fillId="0" borderId="3" xfId="0" applyFont="1" applyFill="1" applyBorder="1" applyAlignment="1">
      <alignment horizontal="center"/>
    </xf>
    <xf numFmtId="0" fontId="1" fillId="0" borderId="46" xfId="0" applyFont="1" applyFill="1" applyBorder="1" applyAlignment="1">
      <alignment vertical="top" wrapText="1"/>
    </xf>
    <xf numFmtId="0" fontId="0" fillId="0" borderId="11" xfId="0" applyFont="1" applyFill="1" applyBorder="1" applyAlignment="1">
      <alignment horizontal="center" vertical="top" wrapText="1"/>
    </xf>
    <xf numFmtId="0" fontId="0" fillId="0" borderId="53"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46" xfId="0" applyFont="1" applyFill="1" applyBorder="1" applyAlignment="1">
      <alignment horizontal="center" vertical="top" wrapText="1"/>
    </xf>
    <xf numFmtId="0" fontId="2" fillId="0" borderId="0" xfId="0" applyFont="1" applyFill="1" applyBorder="1"/>
    <xf numFmtId="0" fontId="0" fillId="0" borderId="46" xfId="0" applyFont="1" applyFill="1" applyBorder="1" applyAlignment="1">
      <alignment horizontal="center" vertical="top" wrapText="1"/>
    </xf>
    <xf numFmtId="0" fontId="1" fillId="0" borderId="46" xfId="0" applyFont="1" applyBorder="1" applyAlignment="1">
      <alignment horizontal="left" vertical="top" wrapText="1"/>
    </xf>
    <xf numFmtId="2" fontId="0" fillId="0" borderId="46" xfId="0" applyNumberFormat="1" applyFont="1" applyFill="1" applyBorder="1" applyAlignment="1">
      <alignment horizontal="center" vertical="top" wrapText="1"/>
    </xf>
    <xf numFmtId="0" fontId="0" fillId="0" borderId="1" xfId="0" applyFont="1" applyBorder="1" applyAlignment="1">
      <alignment horizontal="left" vertical="top"/>
    </xf>
    <xf numFmtId="0" fontId="0" fillId="0" borderId="2" xfId="0" applyFont="1" applyBorder="1" applyAlignment="1">
      <alignment horizontal="left" vertical="top"/>
    </xf>
    <xf numFmtId="0" fontId="0" fillId="0" borderId="0" xfId="0" applyFont="1" applyBorder="1" applyAlignment="1">
      <alignment horizontal="left" vertical="top"/>
    </xf>
    <xf numFmtId="0" fontId="8" fillId="0" borderId="0" xfId="0" applyFont="1" applyBorder="1" applyAlignment="1">
      <alignment horizontal="left" vertical="top"/>
    </xf>
    <xf numFmtId="0" fontId="0" fillId="0" borderId="46" xfId="0" applyFont="1" applyFill="1" applyBorder="1" applyAlignment="1">
      <alignment horizontal="center" wrapText="1"/>
    </xf>
    <xf numFmtId="0" fontId="0" fillId="0" borderId="13" xfId="0" applyFont="1" applyFill="1" applyBorder="1" applyAlignment="1">
      <alignment horizontal="center" wrapText="1"/>
    </xf>
    <xf numFmtId="0" fontId="0" fillId="0" borderId="12" xfId="0" applyFont="1" applyFill="1" applyBorder="1" applyAlignment="1">
      <alignment horizontal="center" wrapText="1"/>
    </xf>
    <xf numFmtId="0" fontId="0" fillId="0" borderId="9" xfId="0" applyFont="1" applyFill="1" applyBorder="1" applyAlignment="1">
      <alignment horizontal="center" wrapText="1"/>
    </xf>
    <xf numFmtId="0" fontId="8" fillId="0" borderId="0" xfId="0" applyFont="1" applyFill="1" applyBorder="1" applyAlignment="1">
      <alignment horizontal="center" vertical="top" wrapText="1"/>
    </xf>
    <xf numFmtId="0" fontId="0" fillId="0" borderId="9" xfId="0" applyFont="1" applyFill="1" applyBorder="1" applyAlignment="1">
      <alignment horizontal="center" vertical="top" wrapText="1"/>
    </xf>
    <xf numFmtId="2" fontId="0" fillId="0" borderId="12" xfId="0" applyNumberFormat="1" applyFont="1" applyFill="1" applyBorder="1" applyAlignment="1">
      <alignment horizontal="center" vertical="top" wrapText="1"/>
    </xf>
    <xf numFmtId="0" fontId="0" fillId="0" borderId="12" xfId="0" applyFont="1" applyBorder="1" applyAlignment="1">
      <alignment horizontal="left" vertical="top"/>
    </xf>
    <xf numFmtId="0" fontId="0" fillId="0" borderId="13" xfId="0" applyFont="1" applyBorder="1" applyAlignment="1">
      <alignment horizontal="left" vertical="top"/>
    </xf>
    <xf numFmtId="0" fontId="0" fillId="0" borderId="7" xfId="0" applyFont="1" applyBorder="1" applyAlignment="1">
      <alignment horizontal="left" vertical="top"/>
    </xf>
    <xf numFmtId="0" fontId="0" fillId="0" borderId="46" xfId="0" applyFont="1" applyFill="1" applyBorder="1" applyAlignment="1">
      <alignment vertical="top" wrapText="1"/>
    </xf>
    <xf numFmtId="0" fontId="0" fillId="0" borderId="46" xfId="0" applyFont="1" applyBorder="1" applyAlignment="1">
      <alignment vertical="top" wrapText="1"/>
    </xf>
    <xf numFmtId="0" fontId="8" fillId="0" borderId="0" xfId="0" applyFont="1" applyFill="1" applyBorder="1" applyAlignment="1">
      <alignment vertical="top" wrapText="1"/>
    </xf>
    <xf numFmtId="0" fontId="0" fillId="0" borderId="0" xfId="0" applyFont="1" applyFill="1" applyBorder="1" applyAlignment="1">
      <alignment horizontal="center" vertical="top" wrapText="1"/>
    </xf>
    <xf numFmtId="0" fontId="2" fillId="0" borderId="46" xfId="0" applyFont="1" applyFill="1" applyBorder="1" applyAlignment="1">
      <alignment horizontal="center"/>
    </xf>
    <xf numFmtId="0" fontId="2" fillId="0" borderId="46" xfId="0" applyFont="1" applyFill="1" applyBorder="1" applyAlignment="1">
      <alignment horizontal="center" wrapText="1"/>
    </xf>
    <xf numFmtId="0" fontId="2" fillId="0" borderId="46" xfId="0" applyFont="1" applyFill="1" applyBorder="1"/>
    <xf numFmtId="0" fontId="25" fillId="0" borderId="46" xfId="0" applyFont="1" applyFill="1" applyBorder="1" applyAlignment="1">
      <alignment horizontal="center" vertical="top" wrapText="1"/>
    </xf>
    <xf numFmtId="164" fontId="0" fillId="0" borderId="46" xfId="0" applyNumberFormat="1" applyFill="1" applyBorder="1" applyAlignment="1">
      <alignment horizontal="center" vertical="top"/>
    </xf>
    <xf numFmtId="0" fontId="0" fillId="0" borderId="46" xfId="0" applyFill="1" applyBorder="1" applyAlignment="1">
      <alignment vertical="top"/>
    </xf>
    <xf numFmtId="0" fontId="0" fillId="0" borderId="46" xfId="0" applyFill="1" applyBorder="1" applyAlignment="1">
      <alignment horizontal="center" vertical="top" wrapText="1"/>
    </xf>
    <xf numFmtId="0" fontId="2" fillId="0" borderId="4" xfId="0" applyFont="1" applyFill="1" applyBorder="1" applyAlignment="1">
      <alignment horizontal="center" vertical="top" wrapText="1"/>
    </xf>
    <xf numFmtId="0" fontId="0" fillId="0" borderId="0" xfId="0" applyFill="1" applyBorder="1" applyAlignment="1">
      <alignment horizontal="center" vertical="top"/>
    </xf>
    <xf numFmtId="0" fontId="0" fillId="0" borderId="0" xfId="0" applyFill="1" applyBorder="1" applyAlignment="1">
      <alignment vertical="top"/>
    </xf>
    <xf numFmtId="0" fontId="2" fillId="0" borderId="0" xfId="0" applyFont="1" applyFill="1" applyBorder="1" applyAlignment="1">
      <alignment horizontal="center"/>
    </xf>
    <xf numFmtId="0" fontId="2" fillId="0" borderId="0" xfId="0" applyFont="1" applyFill="1" applyBorder="1" applyAlignment="1">
      <alignment horizontal="center" wrapText="1"/>
    </xf>
    <xf numFmtId="164" fontId="0" fillId="0" borderId="46" xfId="0" applyNumberFormat="1" applyBorder="1" applyAlignment="1">
      <alignment horizontal="center" vertical="top"/>
    </xf>
    <xf numFmtId="0" fontId="0" fillId="0" borderId="46" xfId="0" applyBorder="1" applyAlignment="1">
      <alignment vertical="top"/>
    </xf>
    <xf numFmtId="0" fontId="25" fillId="0" borderId="0" xfId="0" applyFont="1" applyFill="1" applyBorder="1" applyAlignment="1">
      <alignment horizontal="center" vertical="top" wrapText="1"/>
    </xf>
    <xf numFmtId="44" fontId="0" fillId="0" borderId="0" xfId="2" applyFont="1" applyBorder="1" applyAlignment="1">
      <alignment horizontal="center" vertical="top"/>
    </xf>
    <xf numFmtId="0" fontId="0" fillId="0" borderId="46" xfId="0" applyBorder="1" applyAlignment="1">
      <alignment horizontal="center" vertical="top" wrapText="1"/>
    </xf>
    <xf numFmtId="0" fontId="0" fillId="0" borderId="0" xfId="0" applyBorder="1" applyAlignment="1">
      <alignment horizontal="center" vertical="top" wrapText="1"/>
    </xf>
    <xf numFmtId="0" fontId="0" fillId="0" borderId="46" xfId="0" applyBorder="1" applyAlignment="1">
      <alignment horizontal="center" vertical="top"/>
    </xf>
    <xf numFmtId="0" fontId="0" fillId="0" borderId="0" xfId="0" applyBorder="1" applyAlignment="1">
      <alignment horizontal="center" vertical="top"/>
    </xf>
    <xf numFmtId="164" fontId="0" fillId="0" borderId="0" xfId="0" applyNumberFormat="1" applyBorder="1" applyAlignment="1">
      <alignment horizontal="center" vertical="top"/>
    </xf>
    <xf numFmtId="0" fontId="0" fillId="0" borderId="8" xfId="0" applyFont="1" applyFill="1" applyBorder="1" applyAlignment="1">
      <alignment horizontal="center" wrapText="1"/>
    </xf>
    <xf numFmtId="0" fontId="0" fillId="0" borderId="46" xfId="0" applyFont="1" applyBorder="1" applyAlignment="1">
      <alignment horizontal="left" vertical="top"/>
    </xf>
    <xf numFmtId="0" fontId="0" fillId="0" borderId="46" xfId="0" applyBorder="1"/>
    <xf numFmtId="9" fontId="0" fillId="0" borderId="46" xfId="0" applyNumberFormat="1" applyFont="1" applyBorder="1" applyAlignment="1">
      <alignment horizontal="left" vertical="top"/>
    </xf>
    <xf numFmtId="9" fontId="0" fillId="0" borderId="46" xfId="0" applyNumberFormat="1" applyBorder="1"/>
    <xf numFmtId="0" fontId="0" fillId="0" borderId="26" xfId="0" applyBorder="1"/>
    <xf numFmtId="0" fontId="0" fillId="0" borderId="15" xfId="0" applyFont="1" applyFill="1" applyBorder="1" applyAlignment="1">
      <alignment horizontal="center" vertical="top" wrapText="1"/>
    </xf>
    <xf numFmtId="0" fontId="0" fillId="0" borderId="11" xfId="0" applyFont="1" applyFill="1" applyBorder="1" applyAlignment="1">
      <alignment horizontal="center" vertical="top" wrapText="1"/>
    </xf>
    <xf numFmtId="0" fontId="0" fillId="0" borderId="10" xfId="0" applyFont="1" applyFill="1" applyBorder="1" applyAlignment="1">
      <alignment horizontal="center" vertical="top" wrapText="1"/>
    </xf>
    <xf numFmtId="0" fontId="0" fillId="0" borderId="15"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1" xfId="0" applyFont="1" applyBorder="1" applyAlignment="1">
      <alignment horizontal="left" vertical="top" wrapText="1"/>
    </xf>
    <xf numFmtId="0" fontId="0" fillId="0" borderId="4" xfId="0" applyFont="1" applyBorder="1" applyAlignment="1">
      <alignment horizontal="left" vertical="top" wrapText="1"/>
    </xf>
    <xf numFmtId="0" fontId="0" fillId="0" borderId="6" xfId="0" applyFont="1" applyBorder="1" applyAlignment="1">
      <alignment horizontal="left" vertical="top" wrapText="1"/>
    </xf>
    <xf numFmtId="0" fontId="0" fillId="0" borderId="15" xfId="0" applyFont="1" applyBorder="1" applyAlignment="1">
      <alignment horizontal="left" vertical="top" wrapText="1"/>
    </xf>
    <xf numFmtId="0" fontId="0" fillId="0" borderId="11" xfId="0" applyFont="1" applyBorder="1" applyAlignment="1">
      <alignment horizontal="left" vertical="top" wrapText="1"/>
    </xf>
    <xf numFmtId="0" fontId="0" fillId="0" borderId="10" xfId="0" applyFont="1" applyBorder="1" applyAlignment="1">
      <alignment horizontal="left" vertical="top" wrapText="1"/>
    </xf>
    <xf numFmtId="0" fontId="0" fillId="0" borderId="3" xfId="0" applyFont="1" applyBorder="1" applyAlignment="1">
      <alignment horizontal="left" vertical="top" wrapText="1"/>
    </xf>
    <xf numFmtId="0" fontId="0" fillId="0" borderId="5" xfId="0" applyFont="1" applyBorder="1" applyAlignment="1">
      <alignment horizontal="left" vertical="top" wrapText="1"/>
    </xf>
    <xf numFmtId="0" fontId="0" fillId="0" borderId="8" xfId="0" applyFont="1" applyBorder="1" applyAlignment="1">
      <alignment horizontal="left" vertical="top" wrapText="1"/>
    </xf>
    <xf numFmtId="0" fontId="0" fillId="0" borderId="15" xfId="0" applyFont="1" applyBorder="1" applyAlignment="1">
      <alignment horizontal="center" vertical="top" wrapText="1"/>
    </xf>
    <xf numFmtId="0" fontId="0" fillId="0" borderId="11" xfId="0" applyFont="1" applyBorder="1" applyAlignment="1">
      <alignment horizontal="center" vertical="top" wrapText="1"/>
    </xf>
    <xf numFmtId="0" fontId="0" fillId="0" borderId="10" xfId="0" applyFont="1" applyBorder="1" applyAlignment="1">
      <alignment horizontal="center" vertical="top" wrapText="1"/>
    </xf>
    <xf numFmtId="49" fontId="0" fillId="0" borderId="4" xfId="0" applyNumberFormat="1" applyFont="1" applyBorder="1" applyAlignment="1">
      <alignment horizontal="left" vertical="top" wrapText="1"/>
    </xf>
    <xf numFmtId="49" fontId="0" fillId="0" borderId="0" xfId="0" applyNumberFormat="1" applyFont="1" applyBorder="1" applyAlignment="1">
      <alignment horizontal="left" vertical="top" wrapText="1"/>
    </xf>
    <xf numFmtId="49" fontId="0" fillId="0" borderId="5" xfId="0" applyNumberFormat="1" applyFont="1" applyBorder="1" applyAlignment="1">
      <alignment horizontal="left" vertical="top" wrapText="1"/>
    </xf>
    <xf numFmtId="49" fontId="0" fillId="0" borderId="6" xfId="0" applyNumberFormat="1" applyFont="1" applyBorder="1" applyAlignment="1">
      <alignment horizontal="left" vertical="top" wrapText="1"/>
    </xf>
    <xf numFmtId="49" fontId="0" fillId="0" borderId="7" xfId="0" applyNumberFormat="1" applyFont="1" applyBorder="1" applyAlignment="1">
      <alignment horizontal="left" vertical="top" wrapText="1"/>
    </xf>
    <xf numFmtId="49" fontId="0" fillId="0" borderId="8" xfId="0" applyNumberFormat="1" applyFont="1" applyBorder="1" applyAlignment="1">
      <alignment horizontal="left" vertical="top" wrapText="1"/>
    </xf>
    <xf numFmtId="49" fontId="1" fillId="4" borderId="12" xfId="0" applyNumberFormat="1" applyFont="1" applyFill="1" applyBorder="1" applyAlignment="1">
      <alignment horizontal="center" vertical="top" wrapText="1"/>
    </xf>
    <xf numFmtId="0" fontId="1" fillId="4" borderId="13" xfId="0" applyFont="1" applyFill="1" applyBorder="1" applyAlignment="1">
      <alignment horizontal="center" vertical="top" wrapText="1"/>
    </xf>
    <xf numFmtId="0" fontId="1" fillId="4" borderId="9" xfId="0" applyFont="1" applyFill="1" applyBorder="1" applyAlignment="1">
      <alignment horizontal="center" vertical="top" wrapText="1"/>
    </xf>
    <xf numFmtId="0" fontId="0" fillId="0" borderId="52" xfId="0" applyFont="1" applyBorder="1" applyAlignment="1">
      <alignment horizontal="left" vertical="top" wrapText="1"/>
    </xf>
    <xf numFmtId="0" fontId="0" fillId="0" borderId="46" xfId="0" applyFont="1" applyBorder="1" applyAlignment="1">
      <alignment horizontal="left" vertical="top" wrapText="1"/>
    </xf>
    <xf numFmtId="0" fontId="0" fillId="0" borderId="52" xfId="0" applyFont="1" applyBorder="1" applyAlignment="1">
      <alignment horizontal="center" vertical="top" wrapText="1"/>
    </xf>
    <xf numFmtId="0" fontId="0" fillId="0" borderId="46" xfId="0" applyFont="1" applyBorder="1" applyAlignment="1">
      <alignment horizontal="center" vertical="top" wrapText="1"/>
    </xf>
    <xf numFmtId="0" fontId="4" fillId="4" borderId="12"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9" xfId="0" applyFont="1" applyFill="1" applyBorder="1" applyAlignment="1">
      <alignment horizontal="center" vertical="top" wrapText="1"/>
    </xf>
    <xf numFmtId="49" fontId="0" fillId="0" borderId="1" xfId="0" applyNumberFormat="1" applyFont="1" applyBorder="1" applyAlignment="1">
      <alignment horizontal="left" vertical="top" wrapText="1"/>
    </xf>
    <xf numFmtId="49" fontId="0" fillId="0" borderId="2" xfId="0" applyNumberFormat="1" applyFont="1" applyBorder="1" applyAlignment="1">
      <alignment horizontal="left" vertical="top" wrapText="1"/>
    </xf>
    <xf numFmtId="49" fontId="0" fillId="0" borderId="3" xfId="0" applyNumberFormat="1" applyFont="1" applyBorder="1" applyAlignment="1">
      <alignment horizontal="left" vertical="top" wrapText="1"/>
    </xf>
    <xf numFmtId="0" fontId="6" fillId="3" borderId="1" xfId="0" applyFont="1" applyFill="1" applyBorder="1" applyAlignment="1">
      <alignment horizontal="center" vertical="top"/>
    </xf>
    <xf numFmtId="0" fontId="6" fillId="3" borderId="2" xfId="0" applyFont="1" applyFill="1" applyBorder="1" applyAlignment="1">
      <alignment horizontal="center" vertical="top"/>
    </xf>
    <xf numFmtId="0" fontId="6" fillId="3" borderId="3" xfId="0" applyFont="1" applyFill="1" applyBorder="1" applyAlignment="1">
      <alignment horizontal="center" vertical="top"/>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3" fillId="0" borderId="12" xfId="0" applyFont="1" applyBorder="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3" borderId="12" xfId="0" applyFont="1" applyFill="1" applyBorder="1" applyAlignment="1">
      <alignment horizontal="center" vertical="top" wrapText="1"/>
    </xf>
    <xf numFmtId="0" fontId="3" fillId="3" borderId="13" xfId="0" applyFont="1" applyFill="1" applyBorder="1" applyAlignment="1">
      <alignment horizontal="center" vertical="top" wrapText="1"/>
    </xf>
    <xf numFmtId="0" fontId="2" fillId="3" borderId="13" xfId="0" applyFont="1" applyFill="1" applyBorder="1" applyAlignment="1">
      <alignment vertical="top"/>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8"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0" fontId="0" fillId="0" borderId="15" xfId="0" applyBorder="1" applyAlignment="1">
      <alignment horizontal="center" vertical="top" wrapText="1"/>
    </xf>
    <xf numFmtId="0" fontId="0" fillId="0" borderId="11" xfId="0" applyBorder="1" applyAlignment="1">
      <alignment horizontal="center" vertical="top" wrapText="1"/>
    </xf>
    <xf numFmtId="0" fontId="0" fillId="0" borderId="10" xfId="0" applyBorder="1" applyAlignment="1">
      <alignment horizontal="center" vertical="top" wrapText="1"/>
    </xf>
    <xf numFmtId="0" fontId="8" fillId="0" borderId="28" xfId="0" applyFont="1" applyFill="1" applyBorder="1" applyAlignment="1">
      <alignment horizontal="left" vertical="top" wrapText="1"/>
    </xf>
    <xf numFmtId="0" fontId="8" fillId="0" borderId="40" xfId="0" applyFont="1" applyFill="1" applyBorder="1" applyAlignment="1">
      <alignment horizontal="left" vertical="top" wrapText="1"/>
    </xf>
    <xf numFmtId="0" fontId="8" fillId="0" borderId="33" xfId="0" applyFont="1" applyFill="1" applyBorder="1" applyAlignment="1">
      <alignment horizontal="left" vertical="top" wrapText="1"/>
    </xf>
    <xf numFmtId="0" fontId="8" fillId="0" borderId="59" xfId="0" applyFont="1" applyFill="1" applyBorder="1" applyAlignment="1">
      <alignment horizontal="left" vertical="top" wrapText="1"/>
    </xf>
    <xf numFmtId="0" fontId="8" fillId="0" borderId="57"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59" xfId="0" applyFont="1" applyBorder="1" applyAlignment="1">
      <alignment horizontal="left" vertical="top" wrapText="1"/>
    </xf>
    <xf numFmtId="0" fontId="8" fillId="0" borderId="57" xfId="0" applyFont="1" applyBorder="1" applyAlignment="1">
      <alignment horizontal="left" vertical="top" wrapText="1"/>
    </xf>
    <xf numFmtId="0" fontId="8" fillId="0" borderId="34" xfId="0" applyFont="1" applyBorder="1" applyAlignment="1">
      <alignment horizontal="left" vertical="top" wrapText="1"/>
    </xf>
    <xf numFmtId="0" fontId="26" fillId="0" borderId="60" xfId="0" applyFont="1" applyBorder="1" applyAlignment="1">
      <alignment horizontal="left" vertical="top" wrapText="1"/>
    </xf>
    <xf numFmtId="0" fontId="26" fillId="0" borderId="58" xfId="0" applyFont="1" applyBorder="1" applyAlignment="1">
      <alignment horizontal="left" vertical="top" wrapText="1"/>
    </xf>
    <xf numFmtId="0" fontId="26" fillId="0" borderId="35" xfId="0" applyFont="1" applyBorder="1" applyAlignment="1">
      <alignment horizontal="left" vertical="top" wrapText="1"/>
    </xf>
    <xf numFmtId="0" fontId="8" fillId="0" borderId="54" xfId="0" applyFont="1" applyFill="1" applyBorder="1" applyAlignment="1">
      <alignment horizontal="left" vertical="top" wrapText="1"/>
    </xf>
    <xf numFmtId="0" fontId="8" fillId="0" borderId="55" xfId="0" applyFont="1" applyFill="1" applyBorder="1" applyAlignment="1">
      <alignment horizontal="left" vertical="top" wrapText="1"/>
    </xf>
    <xf numFmtId="0" fontId="8" fillId="0" borderId="55" xfId="0" applyFont="1" applyBorder="1" applyAlignment="1">
      <alignment horizontal="left" vertical="top" wrapText="1"/>
    </xf>
    <xf numFmtId="0" fontId="0" fillId="0" borderId="56" xfId="0" applyFont="1" applyBorder="1" applyAlignment="1">
      <alignment horizontal="center"/>
    </xf>
    <xf numFmtId="0" fontId="0" fillId="0" borderId="58" xfId="0" applyFont="1" applyBorder="1" applyAlignment="1">
      <alignment horizontal="center"/>
    </xf>
    <xf numFmtId="0" fontId="0" fillId="0" borderId="35" xfId="0" applyFont="1" applyBorder="1" applyAlignment="1">
      <alignment horizontal="center"/>
    </xf>
    <xf numFmtId="0" fontId="6" fillId="5" borderId="37" xfId="0" applyFont="1" applyFill="1" applyBorder="1" applyAlignment="1">
      <alignment horizontal="center" vertical="top"/>
    </xf>
    <xf numFmtId="0" fontId="6" fillId="5" borderId="38" xfId="0" applyFont="1" applyFill="1" applyBorder="1" applyAlignment="1">
      <alignment horizontal="center" vertical="top"/>
    </xf>
    <xf numFmtId="0" fontId="6" fillId="5" borderId="39" xfId="0" applyFont="1" applyFill="1" applyBorder="1" applyAlignment="1">
      <alignment horizontal="center" vertical="top"/>
    </xf>
    <xf numFmtId="0" fontId="3" fillId="0" borderId="31" xfId="0" applyFont="1" applyBorder="1" applyAlignment="1">
      <alignment horizontal="left" vertical="top" wrapText="1"/>
    </xf>
    <xf numFmtId="0" fontId="3" fillId="0" borderId="14" xfId="0" applyFont="1" applyBorder="1" applyAlignment="1">
      <alignment horizontal="left" vertical="top" wrapText="1"/>
    </xf>
    <xf numFmtId="0" fontId="3" fillId="0" borderId="30" xfId="0" applyFont="1" applyBorder="1" applyAlignment="1">
      <alignment horizontal="left" vertical="top" wrapText="1"/>
    </xf>
    <xf numFmtId="0" fontId="2" fillId="0" borderId="14" xfId="0" applyFont="1" applyBorder="1" applyAlignment="1">
      <alignment horizontal="left" vertical="top" wrapText="1"/>
    </xf>
    <xf numFmtId="0" fontId="2" fillId="0" borderId="30" xfId="0" applyFont="1" applyBorder="1" applyAlignment="1">
      <alignment horizontal="left" vertical="top" wrapText="1"/>
    </xf>
    <xf numFmtId="49" fontId="2" fillId="0" borderId="14" xfId="0" applyNumberFormat="1" applyFont="1" applyBorder="1" applyAlignment="1">
      <alignment horizontal="left" vertical="top" wrapText="1"/>
    </xf>
    <xf numFmtId="49" fontId="2" fillId="0" borderId="30" xfId="0" applyNumberFormat="1" applyFont="1" applyBorder="1" applyAlignment="1">
      <alignment horizontal="left" vertical="top" wrapText="1"/>
    </xf>
    <xf numFmtId="0" fontId="3" fillId="5" borderId="31" xfId="0" applyFont="1" applyFill="1" applyBorder="1" applyAlignment="1">
      <alignment horizontal="center" vertical="top" wrapText="1"/>
    </xf>
    <xf numFmtId="0" fontId="3" fillId="5" borderId="14" xfId="0" applyFont="1" applyFill="1" applyBorder="1" applyAlignment="1">
      <alignment horizontal="center" vertical="top" wrapText="1"/>
    </xf>
    <xf numFmtId="0" fontId="2" fillId="5" borderId="14" xfId="0" applyFont="1" applyFill="1" applyBorder="1" applyAlignment="1">
      <alignment vertical="top"/>
    </xf>
    <xf numFmtId="0" fontId="2" fillId="5" borderId="30" xfId="0" applyFont="1" applyFill="1" applyBorder="1" applyAlignment="1">
      <alignment vertical="top"/>
    </xf>
    <xf numFmtId="0" fontId="3" fillId="6" borderId="1" xfId="0" applyFont="1" applyFill="1" applyBorder="1" applyAlignment="1">
      <alignment horizontal="center" vertical="top"/>
    </xf>
    <xf numFmtId="0" fontId="3" fillId="6" borderId="2" xfId="0" applyFont="1" applyFill="1" applyBorder="1" applyAlignment="1">
      <alignment horizontal="center" vertical="top"/>
    </xf>
    <xf numFmtId="0" fontId="3" fillId="6" borderId="3" xfId="0" applyFont="1" applyFill="1" applyBorder="1" applyAlignment="1">
      <alignment horizontal="center" vertical="top"/>
    </xf>
    <xf numFmtId="0" fontId="14" fillId="6" borderId="12"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9" xfId="0" applyFont="1" applyFill="1" applyBorder="1" applyAlignment="1">
      <alignment horizontal="center" vertical="top" wrapText="1"/>
    </xf>
    <xf numFmtId="0" fontId="2" fillId="0" borderId="47" xfId="0" applyFont="1" applyBorder="1" applyAlignment="1">
      <alignment horizontal="left" vertical="top" wrapText="1"/>
    </xf>
    <xf numFmtId="0" fontId="2" fillId="0" borderId="48" xfId="0" applyFont="1" applyBorder="1" applyAlignment="1">
      <alignment horizontal="left" vertical="top" wrapText="1"/>
    </xf>
    <xf numFmtId="0" fontId="2" fillId="0" borderId="49" xfId="0" applyFont="1" applyBorder="1" applyAlignment="1">
      <alignment horizontal="left" vertical="top" wrapText="1"/>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51" xfId="0" applyFont="1" applyBorder="1" applyAlignment="1">
      <alignment horizontal="left" vertical="top" wrapText="1"/>
    </xf>
    <xf numFmtId="0" fontId="7" fillId="0" borderId="0" xfId="0" applyFont="1" applyAlignment="1">
      <alignment horizontal="center" vertical="center"/>
    </xf>
    <xf numFmtId="0" fontId="4" fillId="0" borderId="0" xfId="0" applyFont="1" applyAlignment="1">
      <alignment horizontal="center" vertical="center"/>
    </xf>
    <xf numFmtId="0" fontId="6" fillId="7" borderId="0" xfId="0" applyFont="1" applyFill="1" applyAlignment="1">
      <alignment horizontal="center" vertical="top"/>
    </xf>
    <xf numFmtId="0" fontId="3" fillId="0" borderId="7" xfId="0" applyFont="1" applyBorder="1" applyAlignment="1">
      <alignment horizontal="left"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9" xfId="0" applyFont="1" applyFill="1" applyBorder="1" applyAlignment="1">
      <alignment horizontal="left" vertical="top" wrapText="1"/>
    </xf>
    <xf numFmtId="0" fontId="0" fillId="0" borderId="13" xfId="0" applyBorder="1"/>
    <xf numFmtId="0" fontId="0" fillId="0" borderId="9" xfId="0" applyBorder="1"/>
    <xf numFmtId="0" fontId="20" fillId="0" borderId="18" xfId="0" applyFont="1" applyBorder="1" applyAlignment="1">
      <alignment horizontal="left" vertical="top" wrapText="1"/>
    </xf>
    <xf numFmtId="0" fontId="20" fillId="0" borderId="17" xfId="0" applyFont="1" applyBorder="1" applyAlignment="1">
      <alignment horizontal="left" vertical="top" wrapText="1"/>
    </xf>
    <xf numFmtId="0" fontId="27" fillId="0" borderId="14" xfId="3" applyBorder="1" applyAlignment="1">
      <alignment vertical="top" wrapText="1"/>
    </xf>
    <xf numFmtId="0" fontId="20" fillId="0" borderId="59" xfId="0" applyFont="1" applyFill="1" applyBorder="1" applyAlignment="1">
      <alignment horizontal="left" vertical="top" wrapText="1"/>
    </xf>
    <xf numFmtId="0" fontId="27" fillId="0" borderId="59" xfId="3" applyBorder="1" applyAlignment="1">
      <alignment horizontal="left" vertical="top" wrapText="1"/>
    </xf>
    <xf numFmtId="0" fontId="20" fillId="0" borderId="57" xfId="0" applyFont="1" applyFill="1" applyBorder="1" applyAlignment="1">
      <alignment horizontal="left" vertical="top" wrapText="1"/>
    </xf>
    <xf numFmtId="0" fontId="27" fillId="0" borderId="57" xfId="3" applyBorder="1" applyAlignment="1">
      <alignment horizontal="left" vertical="top" wrapText="1"/>
    </xf>
    <xf numFmtId="0" fontId="0" fillId="0" borderId="0" xfId="0" applyFont="1" applyFill="1" applyAlignment="1">
      <alignment horizontal="center"/>
    </xf>
    <xf numFmtId="0" fontId="0" fillId="0" borderId="0" xfId="0" applyFont="1" applyFill="1" applyBorder="1" applyAlignment="1">
      <alignment horizontal="center"/>
    </xf>
    <xf numFmtId="0" fontId="0" fillId="0" borderId="0" xfId="0" applyFont="1" applyAlignment="1">
      <alignment horizontal="center" wrapText="1"/>
    </xf>
    <xf numFmtId="0" fontId="0" fillId="0" borderId="0" xfId="0" applyFont="1" applyAlignment="1">
      <alignment horizontal="left"/>
    </xf>
    <xf numFmtId="0" fontId="20" fillId="0" borderId="34" xfId="0" applyFont="1" applyFill="1" applyBorder="1" applyAlignment="1">
      <alignment horizontal="left" vertical="top" wrapText="1"/>
    </xf>
    <xf numFmtId="0" fontId="27" fillId="0" borderId="34" xfId="3" applyBorder="1" applyAlignment="1">
      <alignment horizontal="left" vertical="top" wrapText="1"/>
    </xf>
    <xf numFmtId="0" fontId="20" fillId="0" borderId="59" xfId="0" applyFont="1" applyFill="1" applyBorder="1" applyAlignment="1">
      <alignment horizontal="center" vertical="top" wrapText="1"/>
    </xf>
    <xf numFmtId="0" fontId="27" fillId="0" borderId="59" xfId="3" applyFill="1" applyBorder="1" applyAlignment="1">
      <alignment horizontal="center" vertical="top" wrapText="1"/>
    </xf>
    <xf numFmtId="0" fontId="0" fillId="0" borderId="0" xfId="0" applyFont="1" applyFill="1"/>
    <xf numFmtId="0" fontId="20" fillId="0" borderId="57" xfId="0" applyFont="1" applyFill="1" applyBorder="1" applyAlignment="1">
      <alignment horizontal="center" vertical="top" wrapText="1"/>
    </xf>
    <xf numFmtId="0" fontId="27" fillId="0" borderId="57" xfId="3" applyFill="1" applyBorder="1" applyAlignment="1">
      <alignment horizontal="center" vertical="top" wrapText="1"/>
    </xf>
    <xf numFmtId="0" fontId="0" fillId="0" borderId="0" xfId="0" applyFont="1" applyFill="1" applyAlignment="1">
      <alignment wrapText="1"/>
    </xf>
    <xf numFmtId="0" fontId="0" fillId="0" borderId="0" xfId="0" applyFont="1" applyFill="1" applyAlignment="1">
      <alignment horizontal="center" wrapText="1"/>
    </xf>
    <xf numFmtId="0" fontId="0" fillId="0" borderId="0" xfId="0" applyFont="1" applyFill="1" applyAlignment="1">
      <alignment horizontal="left"/>
    </xf>
    <xf numFmtId="0" fontId="27" fillId="0" borderId="34" xfId="3" applyFill="1" applyBorder="1" applyAlignment="1">
      <alignment horizontal="center" vertical="top" wrapText="1"/>
    </xf>
    <xf numFmtId="0" fontId="27" fillId="0" borderId="59" xfId="3" applyFill="1" applyBorder="1" applyAlignment="1">
      <alignment horizontal="left" vertical="top" wrapText="1"/>
    </xf>
    <xf numFmtId="0" fontId="27" fillId="0" borderId="57" xfId="3" applyFill="1" applyBorder="1" applyAlignment="1">
      <alignment horizontal="left" vertical="top" wrapText="1"/>
    </xf>
    <xf numFmtId="0" fontId="20" fillId="0" borderId="34" xfId="0" applyFont="1" applyFill="1" applyBorder="1" applyAlignment="1">
      <alignment horizontal="center" vertical="top" wrapText="1"/>
    </xf>
    <xf numFmtId="0" fontId="27" fillId="0" borderId="34" xfId="3" applyFill="1" applyBorder="1" applyAlignment="1">
      <alignment horizontal="left" vertical="top" wrapText="1"/>
    </xf>
    <xf numFmtId="0" fontId="0" fillId="0" borderId="0" xfId="0" applyFill="1" applyAlignment="1">
      <alignment horizontal="center"/>
    </xf>
    <xf numFmtId="0" fontId="0" fillId="0" borderId="0" xfId="0" applyFill="1"/>
    <xf numFmtId="0" fontId="0" fillId="0" borderId="0" xfId="0" applyFill="1" applyAlignment="1">
      <alignment horizontal="center" vertical="top"/>
    </xf>
    <xf numFmtId="0" fontId="0" fillId="0" borderId="23" xfId="0" applyFill="1" applyBorder="1" applyAlignment="1">
      <alignment horizontal="left" vertical="top" wrapText="1"/>
    </xf>
    <xf numFmtId="0" fontId="0" fillId="0" borderId="59" xfId="0" applyFill="1" applyBorder="1" applyAlignment="1">
      <alignment horizontal="left" vertical="top" wrapText="1"/>
    </xf>
    <xf numFmtId="0" fontId="27" fillId="0" borderId="59" xfId="3" applyFill="1" applyBorder="1" applyAlignment="1">
      <alignment horizontal="left"/>
    </xf>
    <xf numFmtId="0" fontId="24" fillId="0" borderId="0" xfId="0" applyFont="1" applyAlignment="1">
      <alignment horizontal="center"/>
    </xf>
    <xf numFmtId="0" fontId="0" fillId="0" borderId="27" xfId="0" applyFill="1" applyBorder="1" applyAlignment="1">
      <alignment horizontal="left" vertical="top" wrapText="1"/>
    </xf>
    <xf numFmtId="0" fontId="0" fillId="0" borderId="57" xfId="0" applyFill="1" applyBorder="1" applyAlignment="1">
      <alignment horizontal="left" vertical="top" wrapText="1"/>
    </xf>
    <xf numFmtId="0" fontId="27" fillId="0" borderId="57" xfId="3" applyFill="1" applyBorder="1" applyAlignment="1">
      <alignment horizontal="left"/>
    </xf>
    <xf numFmtId="0" fontId="24" fillId="0" borderId="0" xfId="0" applyFont="1" applyAlignment="1">
      <alignment horizontal="center"/>
    </xf>
    <xf numFmtId="164" fontId="0" fillId="0" borderId="0" xfId="0" applyNumberFormat="1"/>
    <xf numFmtId="0" fontId="0" fillId="0" borderId="20" xfId="0" applyFill="1" applyBorder="1" applyAlignment="1">
      <alignment horizontal="left" vertical="top" wrapText="1"/>
    </xf>
    <xf numFmtId="0" fontId="0" fillId="0" borderId="34" xfId="0" applyFill="1" applyBorder="1" applyAlignment="1">
      <alignment horizontal="left" vertical="top" wrapText="1"/>
    </xf>
    <xf numFmtId="0" fontId="27" fillId="0" borderId="34" xfId="3" applyFill="1" applyBorder="1" applyAlignment="1">
      <alignment horizontal="left"/>
    </xf>
    <xf numFmtId="0" fontId="0" fillId="0" borderId="14" xfId="0" applyFill="1" applyBorder="1" applyAlignment="1">
      <alignment horizontal="left" vertical="top" wrapText="1"/>
    </xf>
    <xf numFmtId="0" fontId="27" fillId="0" borderId="14" xfId="3" applyFill="1" applyBorder="1" applyAlignment="1">
      <alignment horizontal="left"/>
    </xf>
    <xf numFmtId="0" fontId="28" fillId="0" borderId="0" xfId="0" applyFont="1" applyAlignment="1">
      <alignment horizontal="right"/>
    </xf>
    <xf numFmtId="0" fontId="28" fillId="0" borderId="0" xfId="0" applyFont="1"/>
    <xf numFmtId="1" fontId="0" fillId="0" borderId="0" xfId="0" applyNumberFormat="1"/>
    <xf numFmtId="164" fontId="0" fillId="0" borderId="0" xfId="0" applyNumberFormat="1" applyFont="1"/>
    <xf numFmtId="1" fontId="0" fillId="0" borderId="0" xfId="0" applyNumberFormat="1" applyFont="1"/>
  </cellXfs>
  <cellStyles count="4">
    <cellStyle name="Currency" xfId="2" builtinId="4"/>
    <cellStyle name="Hyperlink" xfId="3" builtinId="8"/>
    <cellStyle name="Normal" xfId="0" builtinId="0"/>
    <cellStyle name="Percent" xfId="1" builtinId="5"/>
  </cellStyles>
  <dxfs count="0"/>
  <tableStyles count="0" defaultTableStyle="TableStyleMedium9" defaultPivotStyle="PivotStyleLight16"/>
  <colors>
    <mruColors>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400"/>
              <a:t>Student Satisfaction Results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solidFill>
            <a:ln>
              <a:noFill/>
            </a:ln>
            <a:effectLst/>
            <a:scene3d>
              <a:camera prst="orthographicFront"/>
              <a:lightRig rig="threePt" dir="t"/>
            </a:scene3d>
            <a:sp3d>
              <a:bevelT/>
            </a:sp3d>
          </c:spPr>
          <c:invertIfNegative val="0"/>
          <c:cat>
            <c:strRef>
              <c:f>'TABLE 1 - Standard 3'!$H$11:$L$11</c:f>
              <c:strCache>
                <c:ptCount val="5"/>
                <c:pt idx="0">
                  <c:v>Fall 2018 (n=73)</c:v>
                </c:pt>
                <c:pt idx="1">
                  <c:v>Spr 2019 (n=106)</c:v>
                </c:pt>
                <c:pt idx="2">
                  <c:v>Fall 2019 (n=34)</c:v>
                </c:pt>
                <c:pt idx="3">
                  <c:v>Spr 2020 (n=59)</c:v>
                </c:pt>
                <c:pt idx="4">
                  <c:v>Spr 2021 (n=50)</c:v>
                </c:pt>
              </c:strCache>
            </c:strRef>
          </c:cat>
          <c:val>
            <c:numRef>
              <c:f>'TABLE 1 - Standard 3'!$H$12:$L$12</c:f>
              <c:numCache>
                <c:formatCode>General</c:formatCode>
                <c:ptCount val="5"/>
                <c:pt idx="0">
                  <c:v>3.99</c:v>
                </c:pt>
                <c:pt idx="1">
                  <c:v>3.94</c:v>
                </c:pt>
                <c:pt idx="2">
                  <c:v>3.88</c:v>
                </c:pt>
                <c:pt idx="3">
                  <c:v>3.95</c:v>
                </c:pt>
                <c:pt idx="4">
                  <c:v>3.76</c:v>
                </c:pt>
              </c:numCache>
            </c:numRef>
          </c:val>
          <c:extLst>
            <c:ext xmlns:c16="http://schemas.microsoft.com/office/drawing/2014/chart" uri="{C3380CC4-5D6E-409C-BE32-E72D297353CC}">
              <c16:uniqueId val="{00000000-3D4D-4698-8135-4D1038705B1D}"/>
            </c:ext>
          </c:extLst>
        </c:ser>
        <c:ser>
          <c:idx val="1"/>
          <c:order val="1"/>
          <c:spPr>
            <a:solidFill>
              <a:schemeClr val="accent5"/>
            </a:solidFill>
            <a:ln>
              <a:noFill/>
            </a:ln>
            <a:effectLst/>
            <a:scene3d>
              <a:camera prst="orthographicFront"/>
              <a:lightRig rig="threePt" dir="t"/>
            </a:scene3d>
            <a:sp3d>
              <a:bevelT/>
            </a:sp3d>
          </c:spPr>
          <c:invertIfNegative val="0"/>
          <c:cat>
            <c:strRef>
              <c:f>'TABLE 1 - Standard 3'!$H$11:$L$11</c:f>
              <c:strCache>
                <c:ptCount val="5"/>
                <c:pt idx="0">
                  <c:v>Fall 2018 (n=73)</c:v>
                </c:pt>
                <c:pt idx="1">
                  <c:v>Spr 2019 (n=106)</c:v>
                </c:pt>
                <c:pt idx="2">
                  <c:v>Fall 2019 (n=34)</c:v>
                </c:pt>
                <c:pt idx="3">
                  <c:v>Spr 2020 (n=59)</c:v>
                </c:pt>
                <c:pt idx="4">
                  <c:v>Spr 2021 (n=50)</c:v>
                </c:pt>
              </c:strCache>
            </c:strRef>
          </c:cat>
          <c:val>
            <c:numRef>
              <c:f>'TABLE 1 - Standard 3'!$H$13:$L$13</c:f>
              <c:numCache>
                <c:formatCode>General</c:formatCode>
                <c:ptCount val="5"/>
                <c:pt idx="0">
                  <c:v>4.21</c:v>
                </c:pt>
                <c:pt idx="1">
                  <c:v>4.3</c:v>
                </c:pt>
                <c:pt idx="2">
                  <c:v>4.32</c:v>
                </c:pt>
                <c:pt idx="3">
                  <c:v>4.1900000000000004</c:v>
                </c:pt>
                <c:pt idx="4">
                  <c:v>4.26</c:v>
                </c:pt>
              </c:numCache>
            </c:numRef>
          </c:val>
          <c:extLst>
            <c:ext xmlns:c16="http://schemas.microsoft.com/office/drawing/2014/chart" uri="{C3380CC4-5D6E-409C-BE32-E72D297353CC}">
              <c16:uniqueId val="{00000001-3D4D-4698-8135-4D1038705B1D}"/>
            </c:ext>
          </c:extLst>
        </c:ser>
        <c:ser>
          <c:idx val="2"/>
          <c:order val="2"/>
          <c:spPr>
            <a:solidFill>
              <a:schemeClr val="accent4"/>
            </a:solidFill>
            <a:ln>
              <a:noFill/>
            </a:ln>
            <a:effectLst/>
            <a:scene3d>
              <a:camera prst="orthographicFront"/>
              <a:lightRig rig="threePt" dir="t"/>
            </a:scene3d>
            <a:sp3d>
              <a:bevelT/>
            </a:sp3d>
          </c:spPr>
          <c:invertIfNegative val="0"/>
          <c:cat>
            <c:strRef>
              <c:f>'TABLE 1 - Standard 3'!$H$11:$L$11</c:f>
              <c:strCache>
                <c:ptCount val="5"/>
                <c:pt idx="0">
                  <c:v>Fall 2018 (n=73)</c:v>
                </c:pt>
                <c:pt idx="1">
                  <c:v>Spr 2019 (n=106)</c:v>
                </c:pt>
                <c:pt idx="2">
                  <c:v>Fall 2019 (n=34)</c:v>
                </c:pt>
                <c:pt idx="3">
                  <c:v>Spr 2020 (n=59)</c:v>
                </c:pt>
                <c:pt idx="4">
                  <c:v>Spr 2021 (n=50)</c:v>
                </c:pt>
              </c:strCache>
            </c:strRef>
          </c:cat>
          <c:val>
            <c:numRef>
              <c:f>'TABLE 1 - Standard 3'!$H$14:$L$14</c:f>
              <c:numCache>
                <c:formatCode>General</c:formatCode>
                <c:ptCount val="5"/>
                <c:pt idx="0">
                  <c:v>3.82</c:v>
                </c:pt>
                <c:pt idx="1">
                  <c:v>3.93</c:v>
                </c:pt>
                <c:pt idx="2" formatCode="0.00">
                  <c:v>4.47</c:v>
                </c:pt>
                <c:pt idx="3">
                  <c:v>3.78</c:v>
                </c:pt>
                <c:pt idx="4">
                  <c:v>4.08</c:v>
                </c:pt>
              </c:numCache>
            </c:numRef>
          </c:val>
          <c:extLst>
            <c:ext xmlns:c16="http://schemas.microsoft.com/office/drawing/2014/chart" uri="{C3380CC4-5D6E-409C-BE32-E72D297353CC}">
              <c16:uniqueId val="{00000002-3D4D-4698-8135-4D1038705B1D}"/>
            </c:ext>
          </c:extLst>
        </c:ser>
        <c:dLbls>
          <c:showLegendKey val="0"/>
          <c:showVal val="0"/>
          <c:showCatName val="0"/>
          <c:showSerName val="0"/>
          <c:showPercent val="0"/>
          <c:showBubbleSize val="0"/>
        </c:dLbls>
        <c:gapWidth val="150"/>
        <c:axId val="83916672"/>
        <c:axId val="83923328"/>
      </c:barChart>
      <c:dateAx>
        <c:axId val="83916672"/>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3923328"/>
        <c:crosses val="autoZero"/>
        <c:auto val="0"/>
        <c:lblOffset val="100"/>
        <c:baseTimeUnit val="days"/>
      </c:dateAx>
      <c:valAx>
        <c:axId val="83923328"/>
        <c:scaling>
          <c:orientation val="minMax"/>
          <c:max val="5"/>
          <c:min val="0"/>
        </c:scaling>
        <c:delete val="0"/>
        <c:axPos val="l"/>
        <c:majorGridlines>
          <c:spPr>
            <a:ln w="6350" cap="flat" cmpd="sng" algn="ctr">
              <a:solidFill>
                <a:schemeClr val="tx1">
                  <a:tint val="75000"/>
                </a:schemeClr>
              </a:solidFill>
              <a:prstDash val="solid"/>
              <a:round/>
            </a:ln>
            <a:effectLst/>
          </c:spPr>
        </c:majorGridlines>
        <c:minorGridlines>
          <c:spPr>
            <a:ln w="6350" cap="flat" cmpd="sng" algn="ctr">
              <a:solidFill>
                <a:schemeClr val="tx1">
                  <a:tint val="50000"/>
                </a:schemeClr>
              </a:solidFill>
              <a:prstDash val="solid"/>
              <a:round/>
            </a:ln>
            <a:effectLst/>
          </c:spPr>
        </c:min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3916672"/>
        <c:crosses val="autoZero"/>
        <c:crossBetween val="between"/>
        <c:majorUnit val="1"/>
        <c:minorUnit val="0.5"/>
      </c:valAx>
      <c:spPr>
        <a:solidFill>
          <a:schemeClr val="bg1"/>
        </a:solidFill>
        <a:ln>
          <a:noFill/>
        </a:ln>
        <a:effectLst/>
      </c:spPr>
    </c:plotArea>
    <c:plotVisOnly val="1"/>
    <c:dispBlanksAs val="gap"/>
    <c:showDLblsOverMax val="0"/>
  </c:chart>
  <c:spPr>
    <a:solidFill>
      <a:schemeClr val="bg1"/>
    </a:solidFill>
    <a:ln w="6350" cap="flat" cmpd="sng" algn="ctr">
      <a:solidFill>
        <a:schemeClr val="accent1"/>
      </a:solidFill>
      <a:prstDash val="solid"/>
      <a:round/>
    </a:ln>
    <a:effectLst/>
  </c:spPr>
  <c:txPr>
    <a:bodyPr/>
    <a:lstStyle/>
    <a:p>
      <a:pPr>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lrMapOvr bg1="lt1" tx1="dk1" bg2="lt2" tx2="dk2" accent1="accent1" accent2="accent2" accent3="accent3" accent4="accent4" accent5="accent5" accent6="accent6" hlink="hlink" folHlink="folHlink"/>
  <c:chart>
    <c:title>
      <c:tx>
        <c:rich>
          <a:bodyPr/>
          <a:lstStyle/>
          <a:p>
            <a:pPr>
              <a:defRPr sz="1400" baseline="0"/>
            </a:pPr>
            <a:r>
              <a:rPr lang="en-US" sz="1600" baseline="0"/>
              <a:t>Faculty Turnover</a:t>
            </a:r>
          </a:p>
        </c:rich>
      </c:tx>
      <c:overlay val="0"/>
    </c:title>
    <c:autoTitleDeleted val="0"/>
    <c:plotArea>
      <c:layout/>
      <c:barChart>
        <c:barDir val="col"/>
        <c:grouping val="clustered"/>
        <c:varyColors val="0"/>
        <c:ser>
          <c:idx val="0"/>
          <c:order val="0"/>
          <c:tx>
            <c:strRef>
              <c:f>[1]Turnover!$B$1</c:f>
              <c:strCache>
                <c:ptCount val="1"/>
                <c:pt idx="0">
                  <c:v>% of Faculty Continuing Employment from fall to fall</c:v>
                </c:pt>
              </c:strCache>
            </c:strRef>
          </c:tx>
          <c:spPr>
            <a:solidFill>
              <a:srgbClr val="ED7D31">
                <a:lumMod val="75000"/>
              </a:srgbClr>
            </a:solidFill>
          </c:spPr>
          <c:invertIfNegative val="0"/>
          <c:cat>
            <c:numRef>
              <c:f>'TABLE 3a - Standard 5'!$G$22:$K$22</c:f>
              <c:numCache>
                <c:formatCode>General</c:formatCode>
                <c:ptCount val="5"/>
                <c:pt idx="0">
                  <c:v>2018</c:v>
                </c:pt>
                <c:pt idx="1">
                  <c:v>2019</c:v>
                </c:pt>
                <c:pt idx="2">
                  <c:v>2020</c:v>
                </c:pt>
                <c:pt idx="3">
                  <c:v>2021</c:v>
                </c:pt>
                <c:pt idx="4">
                  <c:v>2022</c:v>
                </c:pt>
              </c:numCache>
            </c:numRef>
          </c:cat>
          <c:val>
            <c:numRef>
              <c:f>'TABLE 3a - Standard 5'!$G$23:$K$23</c:f>
              <c:numCache>
                <c:formatCode>0%</c:formatCode>
                <c:ptCount val="5"/>
                <c:pt idx="0">
                  <c:v>0.82</c:v>
                </c:pt>
                <c:pt idx="1">
                  <c:v>0.82</c:v>
                </c:pt>
                <c:pt idx="2">
                  <c:v>0.81</c:v>
                </c:pt>
                <c:pt idx="3">
                  <c:v>0.85</c:v>
                </c:pt>
                <c:pt idx="4">
                  <c:v>1</c:v>
                </c:pt>
              </c:numCache>
            </c:numRef>
          </c:val>
          <c:extLst>
            <c:ext xmlns:c16="http://schemas.microsoft.com/office/drawing/2014/chart" uri="{C3380CC4-5D6E-409C-BE32-E72D297353CC}">
              <c16:uniqueId val="{00000000-E7BD-4267-BEBE-85E39F855E12}"/>
            </c:ext>
          </c:extLst>
        </c:ser>
        <c:dLbls>
          <c:showLegendKey val="0"/>
          <c:showVal val="0"/>
          <c:showCatName val="0"/>
          <c:showSerName val="0"/>
          <c:showPercent val="0"/>
          <c:showBubbleSize val="0"/>
        </c:dLbls>
        <c:gapWidth val="75"/>
        <c:overlap val="-25"/>
        <c:axId val="204205904"/>
        <c:axId val="204206464"/>
      </c:barChart>
      <c:catAx>
        <c:axId val="204205904"/>
        <c:scaling>
          <c:orientation val="minMax"/>
        </c:scaling>
        <c:delete val="0"/>
        <c:axPos val="b"/>
        <c:numFmt formatCode="General" sourceLinked="1"/>
        <c:majorTickMark val="none"/>
        <c:minorTickMark val="none"/>
        <c:tickLblPos val="nextTo"/>
        <c:crossAx val="204206464"/>
        <c:crosses val="autoZero"/>
        <c:auto val="1"/>
        <c:lblAlgn val="ctr"/>
        <c:lblOffset val="100"/>
        <c:noMultiLvlLbl val="0"/>
      </c:catAx>
      <c:valAx>
        <c:axId val="204206464"/>
        <c:scaling>
          <c:orientation val="minMax"/>
          <c:max val="1"/>
          <c:min val="0.65000000000000013"/>
        </c:scaling>
        <c:delete val="0"/>
        <c:axPos val="l"/>
        <c:majorGridlines/>
        <c:numFmt formatCode="0%" sourceLinked="1"/>
        <c:majorTickMark val="none"/>
        <c:minorTickMark val="none"/>
        <c:tickLblPos val="nextTo"/>
        <c:crossAx val="204205904"/>
        <c:crosses val="autoZero"/>
        <c:crossBetween val="between"/>
        <c:majorUnit val="0.1"/>
      </c:valAx>
    </c:plotArea>
    <c:legend>
      <c:legendPos val="b"/>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Alumni Satisfaction Results</a:t>
            </a:r>
          </a:p>
        </c:rich>
      </c:tx>
      <c:overlay val="0"/>
    </c:title>
    <c:autoTitleDeleted val="0"/>
    <c:plotArea>
      <c:layout/>
      <c:barChart>
        <c:barDir val="col"/>
        <c:grouping val="clustered"/>
        <c:varyColors val="0"/>
        <c:ser>
          <c:idx val="0"/>
          <c:order val="0"/>
          <c:tx>
            <c:v>Alumni Satisfaction Results</c:v>
          </c:tx>
          <c:invertIfNegative val="0"/>
          <c:cat>
            <c:numLit>
              <c:formatCode>General</c:formatCode>
              <c:ptCount val="3"/>
            </c:numLit>
          </c:cat>
          <c:val>
            <c:numRef>
              <c:f>'Standard 3- Results'!#REF!</c:f>
              <c:numCache>
                <c:formatCode>General</c:formatCode>
                <c:ptCount val="1"/>
                <c:pt idx="0">
                  <c:v>1</c:v>
                </c:pt>
              </c:numCache>
            </c:numRef>
          </c:val>
          <c:extLst>
            <c:ext xmlns:c16="http://schemas.microsoft.com/office/drawing/2014/chart" uri="{C3380CC4-5D6E-409C-BE32-E72D297353CC}">
              <c16:uniqueId val="{00000000-87C4-4BFF-B4A2-FCAC790038E6}"/>
            </c:ext>
          </c:extLst>
        </c:ser>
        <c:dLbls>
          <c:showLegendKey val="0"/>
          <c:showVal val="0"/>
          <c:showCatName val="0"/>
          <c:showSerName val="0"/>
          <c:showPercent val="0"/>
          <c:showBubbleSize val="0"/>
        </c:dLbls>
        <c:gapWidth val="150"/>
        <c:axId val="411772976"/>
        <c:axId val="411769056"/>
      </c:barChart>
      <c:dateAx>
        <c:axId val="411772976"/>
        <c:scaling>
          <c:orientation val="minMax"/>
        </c:scaling>
        <c:delete val="0"/>
        <c:axPos val="b"/>
        <c:numFmt formatCode="General" sourceLinked="1"/>
        <c:majorTickMark val="out"/>
        <c:minorTickMark val="none"/>
        <c:tickLblPos val="nextTo"/>
        <c:crossAx val="411769056"/>
        <c:crosses val="autoZero"/>
        <c:auto val="0"/>
        <c:lblOffset val="100"/>
        <c:baseTimeUnit val="days"/>
      </c:dateAx>
      <c:valAx>
        <c:axId val="411769056"/>
        <c:scaling>
          <c:orientation val="minMax"/>
          <c:min val="0"/>
        </c:scaling>
        <c:delete val="0"/>
        <c:axPos val="l"/>
        <c:majorGridlines/>
        <c:minorGridlines/>
        <c:numFmt formatCode="#,##0" sourceLinked="0"/>
        <c:majorTickMark val="out"/>
        <c:minorTickMark val="none"/>
        <c:tickLblPos val="nextTo"/>
        <c:crossAx val="411772976"/>
        <c:crosses val="autoZero"/>
        <c:crossBetween val="between"/>
        <c:minorUnit val="10"/>
      </c:valAx>
    </c:plotArea>
    <c:plotVisOnly val="1"/>
    <c:dispBlanksAs val="gap"/>
    <c:showDLblsOverMax val="0"/>
  </c:chart>
  <c:spPr>
    <a:ln>
      <a:solidFill>
        <a:schemeClr val="accent1"/>
      </a:solidFill>
    </a:ln>
  </c:sp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Alumni / Advisory</a:t>
            </a:r>
            <a:r>
              <a:rPr lang="en-US" sz="1200" baseline="0"/>
              <a:t> Board </a:t>
            </a:r>
            <a:r>
              <a:rPr lang="en-US" sz="1200"/>
              <a:t>Satisfaction Results</a:t>
            </a:r>
          </a:p>
        </c:rich>
      </c:tx>
      <c:overlay val="0"/>
    </c:title>
    <c:autoTitleDeleted val="0"/>
    <c:plotArea>
      <c:layout/>
      <c:barChart>
        <c:barDir val="col"/>
        <c:grouping val="clustered"/>
        <c:varyColors val="0"/>
        <c:ser>
          <c:idx val="0"/>
          <c:order val="0"/>
          <c:tx>
            <c:v>Alumni Satisfaction Results</c:v>
          </c:tx>
          <c:spPr>
            <a:solidFill>
              <a:srgbClr val="8A7036"/>
            </a:solidFill>
            <a:scene3d>
              <a:camera prst="orthographicFront"/>
              <a:lightRig rig="threePt" dir="t"/>
            </a:scene3d>
            <a:sp3d>
              <a:bevelT/>
            </a:sp3d>
          </c:spPr>
          <c:invertIfNegative val="0"/>
          <c:cat>
            <c:strRef>
              <c:f>'TABLE 1 - Standard 3'!$G$20:$I$20</c:f>
              <c:strCache>
                <c:ptCount val="3"/>
                <c:pt idx="0">
                  <c:v>2019 (n=4)</c:v>
                </c:pt>
                <c:pt idx="1">
                  <c:v>2020 (n=5)</c:v>
                </c:pt>
                <c:pt idx="2">
                  <c:v>2021 (n=3)</c:v>
                </c:pt>
              </c:strCache>
            </c:strRef>
          </c:cat>
          <c:val>
            <c:numRef>
              <c:f>'TABLE 1 - Standard 3'!$G$21:$I$21</c:f>
              <c:numCache>
                <c:formatCode>General</c:formatCode>
                <c:ptCount val="3"/>
                <c:pt idx="0">
                  <c:v>100</c:v>
                </c:pt>
                <c:pt idx="1">
                  <c:v>100</c:v>
                </c:pt>
                <c:pt idx="2">
                  <c:v>100</c:v>
                </c:pt>
              </c:numCache>
            </c:numRef>
          </c:val>
          <c:extLst>
            <c:ext xmlns:c16="http://schemas.microsoft.com/office/drawing/2014/chart" uri="{C3380CC4-5D6E-409C-BE32-E72D297353CC}">
              <c16:uniqueId val="{00000000-3026-40C7-838F-09D4F4BDB2AB}"/>
            </c:ext>
          </c:extLst>
        </c:ser>
        <c:dLbls>
          <c:showLegendKey val="0"/>
          <c:showVal val="0"/>
          <c:showCatName val="0"/>
          <c:showSerName val="0"/>
          <c:showPercent val="0"/>
          <c:showBubbleSize val="0"/>
        </c:dLbls>
        <c:gapWidth val="150"/>
        <c:axId val="83916672"/>
        <c:axId val="83923328"/>
      </c:barChart>
      <c:dateAx>
        <c:axId val="83916672"/>
        <c:scaling>
          <c:orientation val="minMax"/>
        </c:scaling>
        <c:delete val="0"/>
        <c:axPos val="b"/>
        <c:numFmt formatCode="General" sourceLinked="1"/>
        <c:majorTickMark val="out"/>
        <c:minorTickMark val="none"/>
        <c:tickLblPos val="nextTo"/>
        <c:crossAx val="83923328"/>
        <c:crosses val="autoZero"/>
        <c:auto val="0"/>
        <c:lblOffset val="100"/>
        <c:baseTimeUnit val="days"/>
      </c:dateAx>
      <c:valAx>
        <c:axId val="83923328"/>
        <c:scaling>
          <c:orientation val="minMax"/>
          <c:min val="0"/>
        </c:scaling>
        <c:delete val="0"/>
        <c:axPos val="l"/>
        <c:majorGridlines/>
        <c:minorGridlines/>
        <c:numFmt formatCode="#,##0" sourceLinked="0"/>
        <c:majorTickMark val="out"/>
        <c:minorTickMark val="none"/>
        <c:tickLblPos val="nextTo"/>
        <c:crossAx val="83916672"/>
        <c:crosses val="autoZero"/>
        <c:crossBetween val="between"/>
        <c:minorUnit val="10"/>
      </c:valAx>
    </c:plotArea>
    <c:plotVisOnly val="1"/>
    <c:dispBlanksAs val="gap"/>
    <c:showDLblsOverMax val="0"/>
  </c:chart>
  <c:spPr>
    <a:ln>
      <a:solidFill>
        <a:schemeClr val="tx1"/>
      </a:solidFill>
    </a:ln>
  </c:spPr>
  <c:printSettings>
    <c:headerFooter/>
    <c:pageMargins b="0.75000000000000233" l="0.70000000000000062" r="0.70000000000000062" t="0.7500000000000023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Satisfaction with Teaching</a:t>
            </a:r>
            <a:r>
              <a:rPr lang="en-US" sz="1200" baseline="0"/>
              <a:t> Effectivenes</a:t>
            </a:r>
            <a:r>
              <a:rPr lang="en-US" sz="1200"/>
              <a:t>s</a:t>
            </a:r>
          </a:p>
        </c:rich>
      </c:tx>
      <c:layout>
        <c:manualLayout>
          <c:xMode val="edge"/>
          <c:yMode val="edge"/>
          <c:x val="0.16626708727655101"/>
          <c:y val="0"/>
        </c:manualLayout>
      </c:layout>
      <c:overlay val="0"/>
    </c:title>
    <c:autoTitleDeleted val="0"/>
    <c:plotArea>
      <c:layout/>
      <c:barChart>
        <c:barDir val="col"/>
        <c:grouping val="clustered"/>
        <c:varyColors val="0"/>
        <c:ser>
          <c:idx val="0"/>
          <c:order val="0"/>
          <c:spPr>
            <a:scene3d>
              <a:camera prst="orthographicFront"/>
              <a:lightRig rig="threePt" dir="t"/>
            </a:scene3d>
            <a:sp3d>
              <a:bevelT/>
            </a:sp3d>
          </c:spPr>
          <c:invertIfNegative val="0"/>
          <c:dLbls>
            <c:dLbl>
              <c:idx val="0"/>
              <c:layout>
                <c:manualLayout>
                  <c:x val="0"/>
                  <c:y val="0.184119677790563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29-4CE3-A1FA-6A2B5A10D189}"/>
                </c:ext>
              </c:extLst>
            </c:dLbl>
            <c:dLbl>
              <c:idx val="1"/>
              <c:layout>
                <c:manualLayout>
                  <c:x val="-7.7110921335641591E-17"/>
                  <c:y val="0.153433064825469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29-4CE3-A1FA-6A2B5A10D189}"/>
                </c:ext>
              </c:extLst>
            </c:dLbl>
            <c:dLbl>
              <c:idx val="2"/>
              <c:layout>
                <c:manualLayout>
                  <c:x val="-1.5422184267128318E-16"/>
                  <c:y val="0.168776371308016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29-4CE3-A1FA-6A2B5A10D189}"/>
                </c:ext>
              </c:extLst>
            </c:dLbl>
            <c:dLbl>
              <c:idx val="3"/>
              <c:layout>
                <c:manualLayout>
                  <c:x val="-5.6980044197671546E-3"/>
                  <c:y val="0.159181514555708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FD-4BC1-A2F5-C4EFEA70BBAE}"/>
                </c:ext>
              </c:extLst>
            </c:dLbl>
            <c:dLbl>
              <c:idx val="4"/>
              <c:layout>
                <c:manualLayout>
                  <c:x val="0"/>
                  <c:y val="0.159181514555708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FD-4BC1-A2F5-C4EFEA70BBA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'TABLE 1 - Standard 3'!$G$16:$K$16</c:f>
              <c:strCache>
                <c:ptCount val="5"/>
                <c:pt idx="0">
                  <c:v>Fall 2018 (n=358)</c:v>
                </c:pt>
                <c:pt idx="1">
                  <c:v>Spr 2019 (n=402)</c:v>
                </c:pt>
                <c:pt idx="2">
                  <c:v>Fall 2019 (n=371)</c:v>
                </c:pt>
                <c:pt idx="3">
                  <c:v>Spr 2021 (n=230)</c:v>
                </c:pt>
                <c:pt idx="4">
                  <c:v>Fall 2021 (n=376)</c:v>
                </c:pt>
              </c:strCache>
            </c:strRef>
          </c:cat>
          <c:val>
            <c:numRef>
              <c:f>'TABLE 1 - Standard 3'!$G$17:$K$17</c:f>
              <c:numCache>
                <c:formatCode>General</c:formatCode>
                <c:ptCount val="5"/>
                <c:pt idx="0" formatCode="0.00">
                  <c:v>4.47</c:v>
                </c:pt>
                <c:pt idx="1">
                  <c:v>4.4000000000000004</c:v>
                </c:pt>
                <c:pt idx="2" formatCode="0.00">
                  <c:v>4.4400000000000004</c:v>
                </c:pt>
                <c:pt idx="3">
                  <c:v>4.55</c:v>
                </c:pt>
                <c:pt idx="4">
                  <c:v>4.4400000000000004</c:v>
                </c:pt>
              </c:numCache>
            </c:numRef>
          </c:val>
          <c:extLst>
            <c:ext xmlns:c16="http://schemas.microsoft.com/office/drawing/2014/chart" uri="{C3380CC4-5D6E-409C-BE32-E72D297353CC}">
              <c16:uniqueId val="{00000003-6529-4CE3-A1FA-6A2B5A10D189}"/>
            </c:ext>
          </c:extLst>
        </c:ser>
        <c:dLbls>
          <c:showLegendKey val="0"/>
          <c:showVal val="0"/>
          <c:showCatName val="0"/>
          <c:showSerName val="0"/>
          <c:showPercent val="0"/>
          <c:showBubbleSize val="0"/>
        </c:dLbls>
        <c:gapWidth val="150"/>
        <c:axId val="83916672"/>
        <c:axId val="83923328"/>
      </c:barChart>
      <c:dateAx>
        <c:axId val="83916672"/>
        <c:scaling>
          <c:orientation val="minMax"/>
        </c:scaling>
        <c:delete val="0"/>
        <c:axPos val="b"/>
        <c:numFmt formatCode="General" sourceLinked="1"/>
        <c:majorTickMark val="out"/>
        <c:minorTickMark val="none"/>
        <c:tickLblPos val="nextTo"/>
        <c:crossAx val="83923328"/>
        <c:crosses val="autoZero"/>
        <c:auto val="0"/>
        <c:lblOffset val="100"/>
        <c:baseTimeUnit val="days"/>
      </c:dateAx>
      <c:valAx>
        <c:axId val="83923328"/>
        <c:scaling>
          <c:orientation val="minMax"/>
          <c:max val="5"/>
          <c:min val="0"/>
        </c:scaling>
        <c:delete val="0"/>
        <c:axPos val="l"/>
        <c:majorGridlines/>
        <c:minorGridlines/>
        <c:numFmt formatCode="#,##0" sourceLinked="0"/>
        <c:majorTickMark val="out"/>
        <c:minorTickMark val="none"/>
        <c:tickLblPos val="nextTo"/>
        <c:crossAx val="83916672"/>
        <c:crosses val="autoZero"/>
        <c:crossBetween val="between"/>
        <c:majorUnit val="1"/>
        <c:minorUnit val="1"/>
      </c:valAx>
    </c:plotArea>
    <c:plotVisOnly val="1"/>
    <c:dispBlanksAs val="gap"/>
    <c:showDLblsOverMax val="0"/>
  </c:chart>
  <c:spPr>
    <a:ln>
      <a:solidFill>
        <a:schemeClr val="tx1"/>
      </a:solidFill>
    </a:ln>
  </c:spPr>
  <c:printSettings>
    <c:headerFooter/>
    <c:pageMargins b="0.75000000000000233" l="0.70000000000000062" r="0.70000000000000062" t="0.75000000000000233"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pc="-50" baseline="0"/>
            </a:pPr>
            <a:r>
              <a:rPr lang="en-US" sz="1600" spc="-50" baseline="0"/>
              <a:t>Financial Accounting - Exit Exam Averages</a:t>
            </a:r>
          </a:p>
        </c:rich>
      </c:tx>
      <c:layout>
        <c:manualLayout>
          <c:xMode val="edge"/>
          <c:yMode val="edge"/>
          <c:x val="0.13949291156944482"/>
          <c:y val="2.7778053768515533E-2"/>
        </c:manualLayout>
      </c:layout>
      <c:overlay val="0"/>
    </c:title>
    <c:autoTitleDeleted val="0"/>
    <c:plotArea>
      <c:layout/>
      <c:barChart>
        <c:barDir val="col"/>
        <c:grouping val="clustered"/>
        <c:varyColors val="0"/>
        <c:ser>
          <c:idx val="0"/>
          <c:order val="0"/>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[2]Financial!$A$24:$A$29</c:f>
              <c:strCache>
                <c:ptCount val="6"/>
                <c:pt idx="0">
                  <c:v>Fall 18</c:v>
                </c:pt>
                <c:pt idx="1">
                  <c:v>Spr 19</c:v>
                </c:pt>
                <c:pt idx="2">
                  <c:v>Fall 19</c:v>
                </c:pt>
                <c:pt idx="3">
                  <c:v>Fall 20</c:v>
                </c:pt>
                <c:pt idx="4">
                  <c:v>Spr 21</c:v>
                </c:pt>
                <c:pt idx="5">
                  <c:v>Fall 21</c:v>
                </c:pt>
              </c:strCache>
            </c:strRef>
          </c:cat>
          <c:val>
            <c:numRef>
              <c:f>[2]Financial!$B$24:$B$29</c:f>
              <c:numCache>
                <c:formatCode>General</c:formatCode>
                <c:ptCount val="6"/>
                <c:pt idx="0">
                  <c:v>65.31</c:v>
                </c:pt>
                <c:pt idx="1">
                  <c:v>58.48</c:v>
                </c:pt>
                <c:pt idx="2">
                  <c:v>66.790000000000006</c:v>
                </c:pt>
                <c:pt idx="3">
                  <c:v>67.34</c:v>
                </c:pt>
                <c:pt idx="4">
                  <c:v>71.8</c:v>
                </c:pt>
                <c:pt idx="5">
                  <c:v>66.290000000000006</c:v>
                </c:pt>
              </c:numCache>
            </c:numRef>
          </c:val>
          <c:extLst>
            <c:ext xmlns:c16="http://schemas.microsoft.com/office/drawing/2014/chart" uri="{C3380CC4-5D6E-409C-BE32-E72D297353CC}">
              <c16:uniqueId val="{00000000-541D-4766-B3C6-D820A2718A90}"/>
            </c:ext>
          </c:extLst>
        </c:ser>
        <c:dLbls>
          <c:showLegendKey val="0"/>
          <c:showVal val="0"/>
          <c:showCatName val="0"/>
          <c:showSerName val="0"/>
          <c:showPercent val="0"/>
          <c:showBubbleSize val="0"/>
        </c:dLbls>
        <c:gapWidth val="75"/>
        <c:axId val="1061569504"/>
        <c:axId val="1"/>
      </c:barChart>
      <c:catAx>
        <c:axId val="1061569504"/>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1061569504"/>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pc="-50" baseline="0"/>
            </a:pPr>
            <a:r>
              <a:rPr lang="en-US" sz="1600" spc="-50" baseline="0"/>
              <a:t>Managerial Accounting </a:t>
            </a:r>
          </a:p>
          <a:p>
            <a:pPr>
              <a:defRPr spc="-50" baseline="0"/>
            </a:pPr>
            <a:r>
              <a:rPr lang="en-US" sz="1600" spc="-50" baseline="0"/>
              <a:t>Final Exam Averages</a:t>
            </a:r>
          </a:p>
        </c:rich>
      </c:tx>
      <c:layout>
        <c:manualLayout>
          <c:xMode val="edge"/>
          <c:yMode val="edge"/>
          <c:x val="0.25000667289470169"/>
          <c:y val="2.7778127734033247E-2"/>
        </c:manualLayout>
      </c:layout>
      <c:overlay val="0"/>
    </c:title>
    <c:autoTitleDeleted val="0"/>
    <c:plotArea>
      <c:layout/>
      <c:barChart>
        <c:barDir val="col"/>
        <c:grouping val="clustered"/>
        <c:varyColors val="0"/>
        <c:ser>
          <c:idx val="0"/>
          <c:order val="0"/>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[2]Managerial!$A$24:$A$29</c:f>
              <c:strCache>
                <c:ptCount val="6"/>
                <c:pt idx="0">
                  <c:v>Fall 18</c:v>
                </c:pt>
                <c:pt idx="1">
                  <c:v>Spr 19</c:v>
                </c:pt>
                <c:pt idx="2">
                  <c:v>Fall 19</c:v>
                </c:pt>
                <c:pt idx="3">
                  <c:v>Fall 20</c:v>
                </c:pt>
                <c:pt idx="4">
                  <c:v>Spr 21</c:v>
                </c:pt>
                <c:pt idx="5">
                  <c:v>Fall 21</c:v>
                </c:pt>
              </c:strCache>
            </c:strRef>
          </c:cat>
          <c:val>
            <c:numRef>
              <c:f>[2]Managerial!$B$24:$B$29</c:f>
              <c:numCache>
                <c:formatCode>General</c:formatCode>
                <c:ptCount val="6"/>
                <c:pt idx="0">
                  <c:v>66.88</c:v>
                </c:pt>
                <c:pt idx="1">
                  <c:v>65.760000000000005</c:v>
                </c:pt>
                <c:pt idx="2">
                  <c:v>68.31</c:v>
                </c:pt>
                <c:pt idx="3">
                  <c:v>71.930000000000007</c:v>
                </c:pt>
                <c:pt idx="4">
                  <c:v>68.31</c:v>
                </c:pt>
                <c:pt idx="5">
                  <c:v>70.13</c:v>
                </c:pt>
              </c:numCache>
            </c:numRef>
          </c:val>
          <c:extLst>
            <c:ext xmlns:c16="http://schemas.microsoft.com/office/drawing/2014/chart" uri="{C3380CC4-5D6E-409C-BE32-E72D297353CC}">
              <c16:uniqueId val="{00000000-F758-4CAC-B34C-452671BCB2D5}"/>
            </c:ext>
          </c:extLst>
        </c:ser>
        <c:dLbls>
          <c:showLegendKey val="0"/>
          <c:showVal val="0"/>
          <c:showCatName val="0"/>
          <c:showSerName val="0"/>
          <c:showPercent val="0"/>
          <c:showBubbleSize val="0"/>
        </c:dLbls>
        <c:gapWidth val="150"/>
        <c:axId val="1061582304"/>
        <c:axId val="1"/>
      </c:barChart>
      <c:catAx>
        <c:axId val="1061582304"/>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max val="80"/>
          <c:min val="45"/>
        </c:scaling>
        <c:delete val="0"/>
        <c:axPos val="l"/>
        <c:majorGridlines/>
        <c:numFmt formatCode="General" sourceLinked="1"/>
        <c:majorTickMark val="out"/>
        <c:minorTickMark val="none"/>
        <c:tickLblPos val="nextTo"/>
        <c:crossAx val="1061582304"/>
        <c:crosses val="autoZero"/>
        <c:crossBetween val="between"/>
        <c:minorUnit val="5"/>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Faculty</a:t>
            </a:r>
            <a:r>
              <a:rPr lang="en-US" baseline="0"/>
              <a:t> Satisfaction</a:t>
            </a:r>
            <a:endParaRPr lang="en-US"/>
          </a:p>
        </c:rich>
      </c:tx>
      <c:overlay val="0"/>
    </c:title>
    <c:autoTitleDeleted val="0"/>
    <c:plotArea>
      <c:layout/>
      <c:barChart>
        <c:barDir val="col"/>
        <c:grouping val="clustered"/>
        <c:varyColors val="0"/>
        <c:ser>
          <c:idx val="0"/>
          <c:order val="0"/>
          <c:tx>
            <c:strRef>
              <c:f>'TABLE 3a - Standard 5'!$H$7</c:f>
              <c:strCache>
                <c:ptCount val="1"/>
                <c:pt idx="0">
                  <c:v>Faculty Satisfaction</c:v>
                </c:pt>
              </c:strCache>
            </c:strRef>
          </c:tx>
          <c:spPr>
            <a:solidFill>
              <a:schemeClr val="accent6">
                <a:lumMod val="75000"/>
              </a:schemeClr>
            </a:solidFill>
            <a:scene3d>
              <a:camera prst="orthographicFront"/>
              <a:lightRig rig="threePt" dir="t"/>
            </a:scene3d>
            <a:sp3d>
              <a:bevelT/>
            </a:sp3d>
          </c:spPr>
          <c:invertIfNegative val="0"/>
          <c:cat>
            <c:strRef>
              <c:extLst>
                <c:ext xmlns:c15="http://schemas.microsoft.com/office/drawing/2012/chart" uri="{02D57815-91ED-43cb-92C2-25804820EDAC}">
                  <c15:fullRef>
                    <c15:sqref>'TABLE 3a - Standard 5'!$G$8:$G$11</c15:sqref>
                  </c15:fullRef>
                </c:ext>
              </c:extLst>
              <c:f>'TABLE 3a - Standard 5'!$G$8:$G$11</c:f>
              <c:strCache>
                <c:ptCount val="4"/>
                <c:pt idx="0">
                  <c:v>2018 (n=75)</c:v>
                </c:pt>
                <c:pt idx="1">
                  <c:v>2019 (n=168)</c:v>
                </c:pt>
                <c:pt idx="2">
                  <c:v>2020 (n=125)</c:v>
                </c:pt>
                <c:pt idx="3">
                  <c:v>2021 (n=116)</c:v>
                </c:pt>
              </c:strCache>
            </c:strRef>
          </c:cat>
          <c:val>
            <c:numRef>
              <c:extLst>
                <c:ext xmlns:c15="http://schemas.microsoft.com/office/drawing/2012/chart" uri="{02D57815-91ED-43cb-92C2-25804820EDAC}">
                  <c15:fullRef>
                    <c15:sqref>'TABLE 3a - Standard 5'!$H$8:$H$11</c15:sqref>
                  </c15:fullRef>
                </c:ext>
              </c:extLst>
              <c:f>'TABLE 3a - Standard 5'!$H$8:$H$11</c:f>
              <c:numCache>
                <c:formatCode>0.0</c:formatCode>
                <c:ptCount val="4"/>
                <c:pt idx="0">
                  <c:v>76.599999999999994</c:v>
                </c:pt>
                <c:pt idx="1">
                  <c:v>79.930000000000007</c:v>
                </c:pt>
                <c:pt idx="2">
                  <c:v>83.96</c:v>
                </c:pt>
                <c:pt idx="3">
                  <c:v>75.78</c:v>
                </c:pt>
              </c:numCache>
            </c:numRef>
          </c:val>
          <c:extLst>
            <c:ext xmlns:c16="http://schemas.microsoft.com/office/drawing/2014/chart" uri="{C3380CC4-5D6E-409C-BE32-E72D297353CC}">
              <c16:uniqueId val="{00000000-4630-47B2-82E3-27BD8090F992}"/>
            </c:ext>
          </c:extLst>
        </c:ser>
        <c:dLbls>
          <c:showLegendKey val="0"/>
          <c:showVal val="0"/>
          <c:showCatName val="0"/>
          <c:showSerName val="0"/>
          <c:showPercent val="0"/>
          <c:showBubbleSize val="0"/>
        </c:dLbls>
        <c:gapWidth val="150"/>
        <c:axId val="87633280"/>
        <c:axId val="87643264"/>
      </c:barChart>
      <c:lineChart>
        <c:grouping val="standard"/>
        <c:varyColors val="0"/>
        <c:ser>
          <c:idx val="1"/>
          <c:order val="1"/>
          <c:tx>
            <c:v>Goal</c:v>
          </c:tx>
          <c:marker>
            <c:symbol val="none"/>
          </c:marker>
          <c:cat>
            <c:strRef>
              <c:extLst>
                <c:ext xmlns:c15="http://schemas.microsoft.com/office/drawing/2012/chart" uri="{02D57815-91ED-43cb-92C2-25804820EDAC}">
                  <c15:fullRef>
                    <c15:sqref>'TABLE 3a - Standard 5'!$G$8:$G$12</c15:sqref>
                  </c15:fullRef>
                </c:ext>
              </c:extLst>
              <c:f>'TABLE 3a - Standard 5'!$G$8:$G$11</c:f>
              <c:strCache>
                <c:ptCount val="4"/>
                <c:pt idx="0">
                  <c:v>2018 (n=75)</c:v>
                </c:pt>
                <c:pt idx="1">
                  <c:v>2019 (n=168)</c:v>
                </c:pt>
                <c:pt idx="2">
                  <c:v>2020 (n=125)</c:v>
                </c:pt>
                <c:pt idx="3">
                  <c:v>2021 (n=116)</c:v>
                </c:pt>
              </c:strCache>
            </c:strRef>
          </c:cat>
          <c:val>
            <c:numRef>
              <c:extLst>
                <c:ext xmlns:c15="http://schemas.microsoft.com/office/drawing/2012/chart" uri="{02D57815-91ED-43cb-92C2-25804820EDAC}">
                  <c15:fullRef>
                    <c15:sqref>'TABLE 3a - Standard 5'!$I$8:$I$12</c15:sqref>
                  </c15:fullRef>
                </c:ext>
              </c:extLst>
              <c:f>'TABLE 3a - Standard 5'!$I$8:$I$11</c:f>
              <c:numCache>
                <c:formatCode>General</c:formatCode>
                <c:ptCount val="4"/>
                <c:pt idx="0">
                  <c:v>75</c:v>
                </c:pt>
                <c:pt idx="1">
                  <c:v>75</c:v>
                </c:pt>
                <c:pt idx="2">
                  <c:v>75</c:v>
                </c:pt>
                <c:pt idx="3">
                  <c:v>75</c:v>
                </c:pt>
              </c:numCache>
            </c:numRef>
          </c:val>
          <c:smooth val="0"/>
          <c:extLst>
            <c:ext xmlns:c16="http://schemas.microsoft.com/office/drawing/2014/chart" uri="{C3380CC4-5D6E-409C-BE32-E72D297353CC}">
              <c16:uniqueId val="{00000001-4630-47B2-82E3-27BD8090F992}"/>
            </c:ext>
          </c:extLst>
        </c:ser>
        <c:dLbls>
          <c:showLegendKey val="0"/>
          <c:showVal val="0"/>
          <c:showCatName val="0"/>
          <c:showSerName val="0"/>
          <c:showPercent val="0"/>
          <c:showBubbleSize val="0"/>
        </c:dLbls>
        <c:marker val="1"/>
        <c:smooth val="0"/>
        <c:axId val="87633280"/>
        <c:axId val="87643264"/>
      </c:lineChart>
      <c:catAx>
        <c:axId val="87633280"/>
        <c:scaling>
          <c:orientation val="minMax"/>
        </c:scaling>
        <c:delete val="0"/>
        <c:axPos val="b"/>
        <c:numFmt formatCode="General" sourceLinked="1"/>
        <c:majorTickMark val="none"/>
        <c:minorTickMark val="none"/>
        <c:tickLblPos val="nextTo"/>
        <c:crossAx val="87643264"/>
        <c:crosses val="autoZero"/>
        <c:auto val="1"/>
        <c:lblAlgn val="ctr"/>
        <c:lblOffset val="100"/>
        <c:noMultiLvlLbl val="0"/>
      </c:catAx>
      <c:valAx>
        <c:axId val="87643264"/>
        <c:scaling>
          <c:orientation val="minMax"/>
          <c:max val="100"/>
          <c:min val="0"/>
        </c:scaling>
        <c:delete val="0"/>
        <c:axPos val="l"/>
        <c:majorGridlines/>
        <c:numFmt formatCode="0.0" sourceLinked="1"/>
        <c:majorTickMark val="none"/>
        <c:minorTickMark val="none"/>
        <c:tickLblPos val="nextTo"/>
        <c:crossAx val="87633280"/>
        <c:crosses val="autoZero"/>
        <c:crossBetween val="between"/>
      </c:valAx>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Faculty</a:t>
            </a:r>
            <a:r>
              <a:rPr lang="en-US" sz="1400" baseline="0"/>
              <a:t> Participation in Professional Development</a:t>
            </a:r>
            <a:endParaRPr lang="en-US" sz="1400"/>
          </a:p>
        </c:rich>
      </c:tx>
      <c:overlay val="0"/>
    </c:title>
    <c:autoTitleDeleted val="0"/>
    <c:plotArea>
      <c:layout/>
      <c:barChart>
        <c:barDir val="col"/>
        <c:grouping val="clustered"/>
        <c:varyColors val="0"/>
        <c:ser>
          <c:idx val="0"/>
          <c:order val="0"/>
          <c:tx>
            <c:strRef>
              <c:f>'TABLE 3a - Standard 5'!$H$13</c:f>
              <c:strCache>
                <c:ptCount val="1"/>
                <c:pt idx="0">
                  <c:v>Faculty Participation</c:v>
                </c:pt>
              </c:strCache>
            </c:strRef>
          </c:tx>
          <c:spPr>
            <a:scene3d>
              <a:camera prst="orthographicFront"/>
              <a:lightRig rig="threePt" dir="t"/>
            </a:scene3d>
            <a:sp3d>
              <a:bevelT/>
            </a:sp3d>
          </c:spPr>
          <c:invertIfNegative val="0"/>
          <c:cat>
            <c:strRef>
              <c:extLst>
                <c:ext xmlns:c15="http://schemas.microsoft.com/office/drawing/2012/chart" uri="{02D57815-91ED-43cb-92C2-25804820EDAC}">
                  <c15:fullRef>
                    <c15:sqref>'TABLE 3a - Standard 5'!$G$14:$G$17</c15:sqref>
                  </c15:fullRef>
                </c:ext>
              </c:extLst>
              <c:f>'TABLE 3a - Standard 5'!$G$14:$G$17</c:f>
              <c:strCache>
                <c:ptCount val="4"/>
                <c:pt idx="0">
                  <c:v>2018 (n=11)</c:v>
                </c:pt>
                <c:pt idx="1">
                  <c:v>2019 (n=10)</c:v>
                </c:pt>
                <c:pt idx="2">
                  <c:v>2020 (n=14)</c:v>
                </c:pt>
                <c:pt idx="3">
                  <c:v>2021 (n=14)</c:v>
                </c:pt>
              </c:strCache>
            </c:strRef>
          </c:cat>
          <c:val>
            <c:numRef>
              <c:extLst>
                <c:ext xmlns:c15="http://schemas.microsoft.com/office/drawing/2012/chart" uri="{02D57815-91ED-43cb-92C2-25804820EDAC}">
                  <c15:fullRef>
                    <c15:sqref>'TABLE 3a - Standard 5'!$H$14:$H$18</c15:sqref>
                  </c15:fullRef>
                </c:ext>
              </c:extLst>
              <c:f>'TABLE 3a - Standard 5'!$H$14:$H$17</c:f>
              <c:numCache>
                <c:formatCode>0.0</c:formatCode>
                <c:ptCount val="4"/>
                <c:pt idx="0">
                  <c:v>100</c:v>
                </c:pt>
                <c:pt idx="1">
                  <c:v>100</c:v>
                </c:pt>
                <c:pt idx="2">
                  <c:v>21.428571428571427</c:v>
                </c:pt>
                <c:pt idx="3">
                  <c:v>64.285714285714292</c:v>
                </c:pt>
              </c:numCache>
            </c:numRef>
          </c:val>
          <c:extLst>
            <c:ext xmlns:c16="http://schemas.microsoft.com/office/drawing/2014/chart" uri="{C3380CC4-5D6E-409C-BE32-E72D297353CC}">
              <c16:uniqueId val="{00000000-42AF-4933-B923-EABF45973B32}"/>
            </c:ext>
          </c:extLst>
        </c:ser>
        <c:dLbls>
          <c:showLegendKey val="0"/>
          <c:showVal val="0"/>
          <c:showCatName val="0"/>
          <c:showSerName val="0"/>
          <c:showPercent val="0"/>
          <c:showBubbleSize val="0"/>
        </c:dLbls>
        <c:gapWidth val="150"/>
        <c:axId val="87633280"/>
        <c:axId val="87643264"/>
      </c:barChart>
      <c:lineChart>
        <c:grouping val="standard"/>
        <c:varyColors val="0"/>
        <c:ser>
          <c:idx val="1"/>
          <c:order val="1"/>
          <c:tx>
            <c:strRef>
              <c:f>'TABLE 3a - Standard 5'!$I$13</c:f>
              <c:strCache>
                <c:ptCount val="1"/>
                <c:pt idx="0">
                  <c:v>Goal</c:v>
                </c:pt>
              </c:strCache>
            </c:strRef>
          </c:tx>
          <c:marker>
            <c:symbol val="none"/>
          </c:marker>
          <c:cat>
            <c:strRef>
              <c:extLst>
                <c:ext xmlns:c15="http://schemas.microsoft.com/office/drawing/2012/chart" uri="{02D57815-91ED-43cb-92C2-25804820EDAC}">
                  <c15:fullRef>
                    <c15:sqref>'TABLE 3a - Standard 5'!$G$8:$G$12</c15:sqref>
                  </c15:fullRef>
                </c:ext>
              </c:extLst>
              <c:f>'TABLE 3a - Standard 5'!$G$8:$G$11</c:f>
              <c:strCache>
                <c:ptCount val="4"/>
                <c:pt idx="0">
                  <c:v>2018 (n=75)</c:v>
                </c:pt>
                <c:pt idx="1">
                  <c:v>2019 (n=168)</c:v>
                </c:pt>
                <c:pt idx="2">
                  <c:v>2020 (n=125)</c:v>
                </c:pt>
                <c:pt idx="3">
                  <c:v>2021 (n=116)</c:v>
                </c:pt>
              </c:strCache>
            </c:strRef>
          </c:cat>
          <c:val>
            <c:numRef>
              <c:extLst>
                <c:ext xmlns:c15="http://schemas.microsoft.com/office/drawing/2012/chart" uri="{02D57815-91ED-43cb-92C2-25804820EDAC}">
                  <c15:fullRef>
                    <c15:sqref>'TABLE 3a - Standard 5'!$I$14:$I$18</c15:sqref>
                  </c15:fullRef>
                </c:ext>
              </c:extLst>
              <c:f>'TABLE 3a - Standard 5'!$I$14:$I$17</c:f>
              <c:numCache>
                <c:formatCode>General</c:formatCode>
                <c:ptCount val="4"/>
                <c:pt idx="0">
                  <c:v>100</c:v>
                </c:pt>
                <c:pt idx="1">
                  <c:v>100</c:v>
                </c:pt>
                <c:pt idx="2">
                  <c:v>100</c:v>
                </c:pt>
                <c:pt idx="3">
                  <c:v>100</c:v>
                </c:pt>
              </c:numCache>
            </c:numRef>
          </c:val>
          <c:smooth val="0"/>
          <c:extLst>
            <c:ext xmlns:c16="http://schemas.microsoft.com/office/drawing/2014/chart" uri="{C3380CC4-5D6E-409C-BE32-E72D297353CC}">
              <c16:uniqueId val="{00000001-42AF-4933-B923-EABF45973B32}"/>
            </c:ext>
          </c:extLst>
        </c:ser>
        <c:dLbls>
          <c:showLegendKey val="0"/>
          <c:showVal val="0"/>
          <c:showCatName val="0"/>
          <c:showSerName val="0"/>
          <c:showPercent val="0"/>
          <c:showBubbleSize val="0"/>
        </c:dLbls>
        <c:marker val="1"/>
        <c:smooth val="0"/>
        <c:axId val="87633280"/>
        <c:axId val="87643264"/>
      </c:lineChart>
      <c:catAx>
        <c:axId val="87633280"/>
        <c:scaling>
          <c:orientation val="minMax"/>
        </c:scaling>
        <c:delete val="0"/>
        <c:axPos val="b"/>
        <c:numFmt formatCode="General" sourceLinked="1"/>
        <c:majorTickMark val="none"/>
        <c:minorTickMark val="none"/>
        <c:tickLblPos val="nextTo"/>
        <c:crossAx val="87643264"/>
        <c:crosses val="autoZero"/>
        <c:auto val="1"/>
        <c:lblAlgn val="ctr"/>
        <c:lblOffset val="100"/>
        <c:noMultiLvlLbl val="0"/>
      </c:catAx>
      <c:valAx>
        <c:axId val="87643264"/>
        <c:scaling>
          <c:orientation val="minMax"/>
          <c:max val="100"/>
          <c:min val="0"/>
        </c:scaling>
        <c:delete val="0"/>
        <c:axPos val="l"/>
        <c:majorGridlines/>
        <c:numFmt formatCode="0.0" sourceLinked="1"/>
        <c:majorTickMark val="none"/>
        <c:minorTickMark val="none"/>
        <c:tickLblPos val="nextTo"/>
        <c:crossAx val="87633280"/>
        <c:crosses val="autoZero"/>
        <c:crossBetween val="between"/>
      </c:valAx>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Satisfaction with Teaching</a:t>
            </a:r>
            <a:r>
              <a:rPr lang="en-US" sz="1200" baseline="0"/>
              <a:t> Effectivenes</a:t>
            </a:r>
            <a:r>
              <a:rPr lang="en-US" sz="1200"/>
              <a:t>s</a:t>
            </a:r>
          </a:p>
        </c:rich>
      </c:tx>
      <c:layout>
        <c:manualLayout>
          <c:xMode val="edge"/>
          <c:yMode val="edge"/>
          <c:x val="0.16626708727655101"/>
          <c:y val="0"/>
        </c:manualLayout>
      </c:layout>
      <c:overlay val="0"/>
    </c:title>
    <c:autoTitleDeleted val="0"/>
    <c:plotArea>
      <c:layout/>
      <c:barChart>
        <c:barDir val="col"/>
        <c:grouping val="clustered"/>
        <c:varyColors val="0"/>
        <c:ser>
          <c:idx val="0"/>
          <c:order val="0"/>
          <c:spPr>
            <a:solidFill>
              <a:srgbClr val="92D050"/>
            </a:solidFill>
            <a:scene3d>
              <a:camera prst="orthographicFront"/>
              <a:lightRig rig="threePt" dir="t"/>
            </a:scene3d>
            <a:sp3d>
              <a:bevelT/>
            </a:sp3d>
          </c:spPr>
          <c:invertIfNegative val="0"/>
          <c:cat>
            <c:strRef>
              <c:f>'TABLE 3a - Standard 5'!$G$19:$K$19</c:f>
              <c:strCache>
                <c:ptCount val="5"/>
                <c:pt idx="0">
                  <c:v>Fall 2018 (n=358)</c:v>
                </c:pt>
                <c:pt idx="1">
                  <c:v>Spr 2019 (n=402)</c:v>
                </c:pt>
                <c:pt idx="2">
                  <c:v>Fall 2019 (n=371)</c:v>
                </c:pt>
                <c:pt idx="3">
                  <c:v>Spr 2021 (n=230)</c:v>
                </c:pt>
                <c:pt idx="4">
                  <c:v>Fall 2021 (n=376)</c:v>
                </c:pt>
              </c:strCache>
            </c:strRef>
          </c:cat>
          <c:val>
            <c:numRef>
              <c:f>'TABLE 3a - Standard 5'!$G$20:$K$20</c:f>
              <c:numCache>
                <c:formatCode>General</c:formatCode>
                <c:ptCount val="5"/>
                <c:pt idx="0" formatCode="0.00">
                  <c:v>4.47</c:v>
                </c:pt>
                <c:pt idx="1">
                  <c:v>4.4000000000000004</c:v>
                </c:pt>
                <c:pt idx="2" formatCode="0.00">
                  <c:v>4.4400000000000004</c:v>
                </c:pt>
                <c:pt idx="3">
                  <c:v>4.55</c:v>
                </c:pt>
                <c:pt idx="4">
                  <c:v>4.4400000000000004</c:v>
                </c:pt>
              </c:numCache>
            </c:numRef>
          </c:val>
          <c:extLst>
            <c:ext xmlns:c16="http://schemas.microsoft.com/office/drawing/2014/chart" uri="{C3380CC4-5D6E-409C-BE32-E72D297353CC}">
              <c16:uniqueId val="{00000000-A3B7-4F62-A733-BF98512673FB}"/>
            </c:ext>
          </c:extLst>
        </c:ser>
        <c:dLbls>
          <c:showLegendKey val="0"/>
          <c:showVal val="0"/>
          <c:showCatName val="0"/>
          <c:showSerName val="0"/>
          <c:showPercent val="0"/>
          <c:showBubbleSize val="0"/>
        </c:dLbls>
        <c:gapWidth val="150"/>
        <c:axId val="83916672"/>
        <c:axId val="83923328"/>
      </c:barChart>
      <c:dateAx>
        <c:axId val="83916672"/>
        <c:scaling>
          <c:orientation val="minMax"/>
        </c:scaling>
        <c:delete val="0"/>
        <c:axPos val="b"/>
        <c:numFmt formatCode="General" sourceLinked="1"/>
        <c:majorTickMark val="out"/>
        <c:minorTickMark val="none"/>
        <c:tickLblPos val="nextTo"/>
        <c:crossAx val="83923328"/>
        <c:crosses val="autoZero"/>
        <c:auto val="0"/>
        <c:lblOffset val="100"/>
        <c:baseTimeUnit val="days"/>
      </c:dateAx>
      <c:valAx>
        <c:axId val="83923328"/>
        <c:scaling>
          <c:orientation val="minMax"/>
          <c:max val="5"/>
          <c:min val="0"/>
        </c:scaling>
        <c:delete val="0"/>
        <c:axPos val="l"/>
        <c:majorGridlines/>
        <c:minorGridlines/>
        <c:numFmt formatCode="#,##0" sourceLinked="0"/>
        <c:majorTickMark val="out"/>
        <c:minorTickMark val="none"/>
        <c:tickLblPos val="nextTo"/>
        <c:crossAx val="83916672"/>
        <c:crosses val="autoZero"/>
        <c:crossBetween val="between"/>
        <c:majorUnit val="1"/>
        <c:minorUnit val="1"/>
      </c:valAx>
    </c:plotArea>
    <c:plotVisOnly val="1"/>
    <c:dispBlanksAs val="gap"/>
    <c:showDLblsOverMax val="0"/>
  </c:chart>
  <c:spPr>
    <a:ln>
      <a:solidFill>
        <a:schemeClr val="accent1"/>
      </a:solidFill>
    </a:ln>
  </c:spPr>
  <c:printSettings>
    <c:headerFooter/>
    <c:pageMargins b="0.75000000000000233" l="0.70000000000000062" r="0.70000000000000062" t="0.75000000000000233"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5</xdr:col>
      <xdr:colOff>136071</xdr:colOff>
      <xdr:row>10</xdr:row>
      <xdr:rowOff>63953</xdr:rowOff>
    </xdr:from>
    <xdr:to>
      <xdr:col>5</xdr:col>
      <xdr:colOff>4558392</xdr:colOff>
      <xdr:row>14</xdr:row>
      <xdr:rowOff>326572</xdr:rowOff>
    </xdr:to>
    <xdr:graphicFrame macro="">
      <xdr:nvGraphicFramePr>
        <xdr:cNvPr id="2" name="Chart 1">
          <a:extLst>
            <a:ext uri="{FF2B5EF4-FFF2-40B4-BE49-F238E27FC236}">
              <a16:creationId xmlns:a16="http://schemas.microsoft.com/office/drawing/2014/main" id="{486F29F8-E937-4ED0-BDA6-B1D3CC33F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10</xdr:row>
      <xdr:rowOff>0</xdr:rowOff>
    </xdr:from>
    <xdr:to>
      <xdr:col>6</xdr:col>
      <xdr:colOff>0</xdr:colOff>
      <xdr:row>10</xdr:row>
      <xdr:rowOff>9525</xdr:rowOff>
    </xdr:to>
    <xdr:graphicFrame macro="">
      <xdr:nvGraphicFramePr>
        <xdr:cNvPr id="3" name="Chart 2">
          <a:extLst>
            <a:ext uri="{FF2B5EF4-FFF2-40B4-BE49-F238E27FC236}">
              <a16:creationId xmlns:a16="http://schemas.microsoft.com/office/drawing/2014/main" id="{FFEF4578-E69A-421A-B55A-9666BF9D8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21771</xdr:colOff>
      <xdr:row>19</xdr:row>
      <xdr:rowOff>65315</xdr:rowOff>
    </xdr:from>
    <xdr:to>
      <xdr:col>5</xdr:col>
      <xdr:colOff>4531178</xdr:colOff>
      <xdr:row>21</xdr:row>
      <xdr:rowOff>2068286</xdr:rowOff>
    </xdr:to>
    <xdr:graphicFrame macro="">
      <xdr:nvGraphicFramePr>
        <xdr:cNvPr id="4" name="Chart 3">
          <a:extLst>
            <a:ext uri="{FF2B5EF4-FFF2-40B4-BE49-F238E27FC236}">
              <a16:creationId xmlns:a16="http://schemas.microsoft.com/office/drawing/2014/main" id="{520C9EDF-D047-41BF-91AF-DBB89A917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48985</xdr:colOff>
      <xdr:row>15</xdr:row>
      <xdr:rowOff>50348</xdr:rowOff>
    </xdr:from>
    <xdr:to>
      <xdr:col>5</xdr:col>
      <xdr:colOff>4506686</xdr:colOff>
      <xdr:row>17</xdr:row>
      <xdr:rowOff>2035628</xdr:rowOff>
    </xdr:to>
    <xdr:graphicFrame macro="">
      <xdr:nvGraphicFramePr>
        <xdr:cNvPr id="5" name="Chart 4">
          <a:extLst>
            <a:ext uri="{FF2B5EF4-FFF2-40B4-BE49-F238E27FC236}">
              <a16:creationId xmlns:a16="http://schemas.microsoft.com/office/drawing/2014/main" id="{5A57921B-92C9-43BF-9EF9-99A93DDAB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40822</xdr:colOff>
      <xdr:row>18</xdr:row>
      <xdr:rowOff>190501</xdr:rowOff>
    </xdr:from>
    <xdr:to>
      <xdr:col>5</xdr:col>
      <xdr:colOff>4585607</xdr:colOff>
      <xdr:row>18</xdr:row>
      <xdr:rowOff>2848045</xdr:rowOff>
    </xdr:to>
    <xdr:pic>
      <xdr:nvPicPr>
        <xdr:cNvPr id="6" name="Picture 5">
          <a:extLst>
            <a:ext uri="{FF2B5EF4-FFF2-40B4-BE49-F238E27FC236}">
              <a16:creationId xmlns:a16="http://schemas.microsoft.com/office/drawing/2014/main" id="{00CA15BD-F97C-48E3-A52F-5AB42BCC626F}"/>
            </a:ext>
          </a:extLst>
        </xdr:cNvPr>
        <xdr:cNvPicPr>
          <a:picLocks noChangeAspect="1"/>
        </xdr:cNvPicPr>
      </xdr:nvPicPr>
      <xdr:blipFill>
        <a:blip xmlns:r="http://schemas.openxmlformats.org/officeDocument/2006/relationships" r:embed="rId5"/>
        <a:stretch>
          <a:fillRect/>
        </a:stretch>
      </xdr:blipFill>
      <xdr:spPr>
        <a:xfrm>
          <a:off x="9070522" y="11544301"/>
          <a:ext cx="4544785" cy="2657544"/>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7.63278E-17</cdr:x>
      <cdr:y>0.9978</cdr:y>
    </cdr:from>
    <cdr:to>
      <cdr:x>1</cdr:x>
      <cdr:y>1</cdr:y>
    </cdr:to>
    <cdr:sp macro="" textlink="">
      <cdr:nvSpPr>
        <cdr:cNvPr id="3" name="Straight Connector 2"/>
        <cdr:cNvSpPr/>
      </cdr:nvSpPr>
      <cdr:spPr>
        <a:xfrm xmlns:a="http://schemas.openxmlformats.org/drawingml/2006/main" flipV="1">
          <a:off x="152400" y="5734050"/>
          <a:ext cx="5172075" cy="6168"/>
        </a:xfrm>
        <a:prstGeom xmlns:a="http://schemas.openxmlformats.org/drawingml/2006/main" prst="line">
          <a:avLst/>
        </a:prstGeom>
        <a:ln xmlns:a="http://schemas.openxmlformats.org/drawingml/2006/main" w="571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ln>
              <a:solidFill>
                <a:schemeClr val="tx1"/>
              </a:solidFill>
            </a:ln>
            <a:solidFill>
              <a:srgbClr val="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7.63278E-17</cdr:x>
      <cdr:y>0.9978</cdr:y>
    </cdr:from>
    <cdr:to>
      <cdr:x>1</cdr:x>
      <cdr:y>1</cdr:y>
    </cdr:to>
    <cdr:sp macro="" textlink="">
      <cdr:nvSpPr>
        <cdr:cNvPr id="3" name="Straight Connector 2"/>
        <cdr:cNvSpPr/>
      </cdr:nvSpPr>
      <cdr:spPr>
        <a:xfrm xmlns:a="http://schemas.openxmlformats.org/drawingml/2006/main" flipV="1">
          <a:off x="152400" y="5734050"/>
          <a:ext cx="5172075" cy="6168"/>
        </a:xfrm>
        <a:prstGeom xmlns:a="http://schemas.openxmlformats.org/drawingml/2006/main" prst="line">
          <a:avLst/>
        </a:prstGeom>
        <a:ln xmlns:a="http://schemas.openxmlformats.org/drawingml/2006/main" w="571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ln>
              <a:solidFill>
                <a:schemeClr val="tx1"/>
              </a:solidFill>
            </a:ln>
            <a:solidFill>
              <a:srgbClr val="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7.63278E-17</cdr:x>
      <cdr:y>0.9978</cdr:y>
    </cdr:from>
    <cdr:to>
      <cdr:x>1</cdr:x>
      <cdr:y>1</cdr:y>
    </cdr:to>
    <cdr:sp macro="" textlink="">
      <cdr:nvSpPr>
        <cdr:cNvPr id="3" name="Straight Connector 2"/>
        <cdr:cNvSpPr/>
      </cdr:nvSpPr>
      <cdr:spPr>
        <a:xfrm xmlns:a="http://schemas.openxmlformats.org/drawingml/2006/main" flipV="1">
          <a:off x="152400" y="5734050"/>
          <a:ext cx="5172075" cy="6168"/>
        </a:xfrm>
        <a:prstGeom xmlns:a="http://schemas.openxmlformats.org/drawingml/2006/main" prst="line">
          <a:avLst/>
        </a:prstGeom>
        <a:ln xmlns:a="http://schemas.openxmlformats.org/drawingml/2006/main" w="571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ln>
              <a:solidFill>
                <a:schemeClr val="tx1"/>
              </a:solidFill>
            </a:ln>
            <a:solidFill>
              <a:srgbClr val="00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5</xdr:col>
      <xdr:colOff>71438</xdr:colOff>
      <xdr:row>68</xdr:row>
      <xdr:rowOff>0</xdr:rowOff>
    </xdr:from>
    <xdr:to>
      <xdr:col>5</xdr:col>
      <xdr:colOff>3830411</xdr:colOff>
      <xdr:row>75</xdr:row>
      <xdr:rowOff>857145</xdr:rowOff>
    </xdr:to>
    <xdr:pic>
      <xdr:nvPicPr>
        <xdr:cNvPr id="2" name="Picture 1">
          <a:extLst>
            <a:ext uri="{FF2B5EF4-FFF2-40B4-BE49-F238E27FC236}">
              <a16:creationId xmlns:a16="http://schemas.microsoft.com/office/drawing/2014/main" id="{CC2D613C-B5DE-4603-AA85-5F5329FA9F17}"/>
            </a:ext>
          </a:extLst>
        </xdr:cNvPr>
        <xdr:cNvPicPr>
          <a:picLocks noChangeAspect="1"/>
        </xdr:cNvPicPr>
      </xdr:nvPicPr>
      <xdr:blipFill>
        <a:blip xmlns:r="http://schemas.openxmlformats.org/officeDocument/2006/relationships" r:embed="rId1"/>
        <a:stretch>
          <a:fillRect/>
        </a:stretch>
      </xdr:blipFill>
      <xdr:spPr>
        <a:xfrm>
          <a:off x="10729913" y="33608963"/>
          <a:ext cx="3758973" cy="2123970"/>
        </a:xfrm>
        <a:prstGeom prst="rect">
          <a:avLst/>
        </a:prstGeom>
      </xdr:spPr>
    </xdr:pic>
    <xdr:clientData/>
  </xdr:twoCellAnchor>
  <xdr:twoCellAnchor editAs="oneCell">
    <xdr:from>
      <xdr:col>5</xdr:col>
      <xdr:colOff>95251</xdr:colOff>
      <xdr:row>76</xdr:row>
      <xdr:rowOff>142875</xdr:rowOff>
    </xdr:from>
    <xdr:to>
      <xdr:col>6</xdr:col>
      <xdr:colOff>220</xdr:colOff>
      <xdr:row>84</xdr:row>
      <xdr:rowOff>884463</xdr:rowOff>
    </xdr:to>
    <xdr:pic>
      <xdr:nvPicPr>
        <xdr:cNvPr id="3" name="Picture 2">
          <a:extLst>
            <a:ext uri="{FF2B5EF4-FFF2-40B4-BE49-F238E27FC236}">
              <a16:creationId xmlns:a16="http://schemas.microsoft.com/office/drawing/2014/main" id="{0A066643-0AA3-45E2-A2F5-8FC41974BD85}"/>
            </a:ext>
          </a:extLst>
        </xdr:cNvPr>
        <xdr:cNvPicPr>
          <a:picLocks noChangeAspect="1"/>
        </xdr:cNvPicPr>
      </xdr:nvPicPr>
      <xdr:blipFill>
        <a:blip xmlns:r="http://schemas.openxmlformats.org/officeDocument/2006/relationships" r:embed="rId2"/>
        <a:stretch>
          <a:fillRect/>
        </a:stretch>
      </xdr:blipFill>
      <xdr:spPr>
        <a:xfrm>
          <a:off x="10753726" y="39281100"/>
          <a:ext cx="3753069" cy="2189388"/>
        </a:xfrm>
        <a:prstGeom prst="rect">
          <a:avLst/>
        </a:prstGeom>
      </xdr:spPr>
    </xdr:pic>
    <xdr:clientData/>
  </xdr:twoCellAnchor>
  <xdr:twoCellAnchor editAs="oneCell">
    <xdr:from>
      <xdr:col>5</xdr:col>
      <xdr:colOff>27214</xdr:colOff>
      <xdr:row>53</xdr:row>
      <xdr:rowOff>115660</xdr:rowOff>
    </xdr:from>
    <xdr:to>
      <xdr:col>6</xdr:col>
      <xdr:colOff>943</xdr:colOff>
      <xdr:row>53</xdr:row>
      <xdr:rowOff>2469695</xdr:rowOff>
    </xdr:to>
    <xdr:pic>
      <xdr:nvPicPr>
        <xdr:cNvPr id="4" name="Picture 3">
          <a:extLst>
            <a:ext uri="{FF2B5EF4-FFF2-40B4-BE49-F238E27FC236}">
              <a16:creationId xmlns:a16="http://schemas.microsoft.com/office/drawing/2014/main" id="{B14A03E7-DE6E-45FD-9DA7-4F528BE8750D}"/>
            </a:ext>
          </a:extLst>
        </xdr:cNvPr>
        <xdr:cNvPicPr>
          <a:picLocks noChangeAspect="1"/>
        </xdr:cNvPicPr>
      </xdr:nvPicPr>
      <xdr:blipFill>
        <a:blip xmlns:r="http://schemas.openxmlformats.org/officeDocument/2006/relationships" r:embed="rId3"/>
        <a:stretch>
          <a:fillRect/>
        </a:stretch>
      </xdr:blipFill>
      <xdr:spPr>
        <a:xfrm>
          <a:off x="10685689" y="24332973"/>
          <a:ext cx="3821829" cy="2354035"/>
        </a:xfrm>
        <a:prstGeom prst="rect">
          <a:avLst/>
        </a:prstGeom>
      </xdr:spPr>
    </xdr:pic>
    <xdr:clientData/>
  </xdr:twoCellAnchor>
  <xdr:twoCellAnchor>
    <xdr:from>
      <xdr:col>5</xdr:col>
      <xdr:colOff>27214</xdr:colOff>
      <xdr:row>41</xdr:row>
      <xdr:rowOff>0</xdr:rowOff>
    </xdr:from>
    <xdr:to>
      <xdr:col>5</xdr:col>
      <xdr:colOff>3816804</xdr:colOff>
      <xdr:row>52</xdr:row>
      <xdr:rowOff>170089</xdr:rowOff>
    </xdr:to>
    <xdr:graphicFrame macro="">
      <xdr:nvGraphicFramePr>
        <xdr:cNvPr id="5" name="Chart 2">
          <a:extLst>
            <a:ext uri="{FF2B5EF4-FFF2-40B4-BE49-F238E27FC236}">
              <a16:creationId xmlns:a16="http://schemas.microsoft.com/office/drawing/2014/main" id="{954C488D-2017-46C1-B863-59134D714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27213</xdr:colOff>
      <xdr:row>54</xdr:row>
      <xdr:rowOff>27215</xdr:rowOff>
    </xdr:from>
    <xdr:to>
      <xdr:col>5</xdr:col>
      <xdr:colOff>3762374</xdr:colOff>
      <xdr:row>65</xdr:row>
      <xdr:rowOff>476250</xdr:rowOff>
    </xdr:to>
    <xdr:graphicFrame macro="">
      <xdr:nvGraphicFramePr>
        <xdr:cNvPr id="6" name="Chart 2">
          <a:extLst>
            <a:ext uri="{FF2B5EF4-FFF2-40B4-BE49-F238E27FC236}">
              <a16:creationId xmlns:a16="http://schemas.microsoft.com/office/drawing/2014/main" id="{8FEBFEDD-FBF5-4025-B295-35FE7F871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54428</xdr:colOff>
      <xdr:row>65</xdr:row>
      <xdr:rowOff>693964</xdr:rowOff>
    </xdr:from>
    <xdr:to>
      <xdr:col>5</xdr:col>
      <xdr:colOff>3830567</xdr:colOff>
      <xdr:row>66</xdr:row>
      <xdr:rowOff>1694089</xdr:rowOff>
    </xdr:to>
    <xdr:pic>
      <xdr:nvPicPr>
        <xdr:cNvPr id="7" name="Picture 6">
          <a:extLst>
            <a:ext uri="{FF2B5EF4-FFF2-40B4-BE49-F238E27FC236}">
              <a16:creationId xmlns:a16="http://schemas.microsoft.com/office/drawing/2014/main" id="{6C19F0E9-C31F-4AB4-A3C3-10519C0B7D18}"/>
            </a:ext>
          </a:extLst>
        </xdr:cNvPr>
        <xdr:cNvPicPr>
          <a:picLocks noChangeAspect="1"/>
        </xdr:cNvPicPr>
      </xdr:nvPicPr>
      <xdr:blipFill>
        <a:blip xmlns:r="http://schemas.openxmlformats.org/officeDocument/2006/relationships" r:embed="rId6"/>
        <a:stretch>
          <a:fillRect/>
        </a:stretch>
      </xdr:blipFill>
      <xdr:spPr>
        <a:xfrm>
          <a:off x="10712903" y="29940477"/>
          <a:ext cx="3776139" cy="2428875"/>
        </a:xfrm>
        <a:prstGeom prst="rect">
          <a:avLst/>
        </a:prstGeom>
      </xdr:spPr>
    </xdr:pic>
    <xdr:clientData/>
  </xdr:twoCellAnchor>
  <xdr:twoCellAnchor editAs="oneCell">
    <xdr:from>
      <xdr:col>5</xdr:col>
      <xdr:colOff>73139</xdr:colOff>
      <xdr:row>8</xdr:row>
      <xdr:rowOff>91849</xdr:rowOff>
    </xdr:from>
    <xdr:to>
      <xdr:col>5</xdr:col>
      <xdr:colOff>3797701</xdr:colOff>
      <xdr:row>19</xdr:row>
      <xdr:rowOff>149678</xdr:rowOff>
    </xdr:to>
    <xdr:pic>
      <xdr:nvPicPr>
        <xdr:cNvPr id="8" name="Picture 7">
          <a:extLst>
            <a:ext uri="{FF2B5EF4-FFF2-40B4-BE49-F238E27FC236}">
              <a16:creationId xmlns:a16="http://schemas.microsoft.com/office/drawing/2014/main" id="{AF54C656-0A13-43B5-903A-AB518987FD9C}"/>
            </a:ext>
          </a:extLst>
        </xdr:cNvPr>
        <xdr:cNvPicPr>
          <a:picLocks noChangeAspect="1"/>
        </xdr:cNvPicPr>
      </xdr:nvPicPr>
      <xdr:blipFill>
        <a:blip xmlns:r="http://schemas.openxmlformats.org/officeDocument/2006/relationships" r:embed="rId7"/>
        <a:stretch>
          <a:fillRect/>
        </a:stretch>
      </xdr:blipFill>
      <xdr:spPr>
        <a:xfrm>
          <a:off x="10731614" y="10750324"/>
          <a:ext cx="3724562" cy="2191429"/>
        </a:xfrm>
        <a:prstGeom prst="rect">
          <a:avLst/>
        </a:prstGeom>
      </xdr:spPr>
    </xdr:pic>
    <xdr:clientData/>
  </xdr:twoCellAnchor>
  <xdr:twoCellAnchor editAs="oneCell">
    <xdr:from>
      <xdr:col>5</xdr:col>
      <xdr:colOff>29253</xdr:colOff>
      <xdr:row>22</xdr:row>
      <xdr:rowOff>161582</xdr:rowOff>
    </xdr:from>
    <xdr:to>
      <xdr:col>6</xdr:col>
      <xdr:colOff>57002</xdr:colOff>
      <xdr:row>30</xdr:row>
      <xdr:rowOff>1061356</xdr:rowOff>
    </xdr:to>
    <xdr:pic>
      <xdr:nvPicPr>
        <xdr:cNvPr id="9" name="Picture 8">
          <a:extLst>
            <a:ext uri="{FF2B5EF4-FFF2-40B4-BE49-F238E27FC236}">
              <a16:creationId xmlns:a16="http://schemas.microsoft.com/office/drawing/2014/main" id="{65A88C9B-519E-47C5-A329-8F137B6CF501}"/>
            </a:ext>
          </a:extLst>
        </xdr:cNvPr>
        <xdr:cNvPicPr>
          <a:picLocks noChangeAspect="1"/>
        </xdr:cNvPicPr>
      </xdr:nvPicPr>
      <xdr:blipFill>
        <a:blip xmlns:r="http://schemas.openxmlformats.org/officeDocument/2006/relationships" r:embed="rId8"/>
        <a:stretch>
          <a:fillRect/>
        </a:stretch>
      </xdr:blipFill>
      <xdr:spPr>
        <a:xfrm>
          <a:off x="10687728" y="15401582"/>
          <a:ext cx="3875849" cy="2461874"/>
        </a:xfrm>
        <a:prstGeom prst="rect">
          <a:avLst/>
        </a:prstGeom>
      </xdr:spPr>
    </xdr:pic>
    <xdr:clientData/>
  </xdr:twoCellAnchor>
  <xdr:twoCellAnchor editAs="oneCell">
    <xdr:from>
      <xdr:col>5</xdr:col>
      <xdr:colOff>1</xdr:colOff>
      <xdr:row>31</xdr:row>
      <xdr:rowOff>0</xdr:rowOff>
    </xdr:from>
    <xdr:to>
      <xdr:col>6</xdr:col>
      <xdr:colOff>611</xdr:colOff>
      <xdr:row>40</xdr:row>
      <xdr:rowOff>416719</xdr:rowOff>
    </xdr:to>
    <xdr:pic>
      <xdr:nvPicPr>
        <xdr:cNvPr id="10" name="Picture 9">
          <a:extLst>
            <a:ext uri="{FF2B5EF4-FFF2-40B4-BE49-F238E27FC236}">
              <a16:creationId xmlns:a16="http://schemas.microsoft.com/office/drawing/2014/main" id="{67D41E17-457A-43D7-9C5B-531046915A45}"/>
            </a:ext>
          </a:extLst>
        </xdr:cNvPr>
        <xdr:cNvPicPr>
          <a:picLocks noChangeAspect="1"/>
        </xdr:cNvPicPr>
      </xdr:nvPicPr>
      <xdr:blipFill>
        <a:blip xmlns:r="http://schemas.openxmlformats.org/officeDocument/2006/relationships" r:embed="rId9"/>
        <a:stretch>
          <a:fillRect/>
        </a:stretch>
      </xdr:blipFill>
      <xdr:spPr>
        <a:xfrm>
          <a:off x="10658476" y="18430875"/>
          <a:ext cx="3848710" cy="21693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15873</xdr:colOff>
      <xdr:row>7</xdr:row>
      <xdr:rowOff>107948</xdr:rowOff>
    </xdr:from>
    <xdr:to>
      <xdr:col>5</xdr:col>
      <xdr:colOff>3222624</xdr:colOff>
      <xdr:row>11</xdr:row>
      <xdr:rowOff>1651000</xdr:rowOff>
    </xdr:to>
    <xdr:graphicFrame macro="">
      <xdr:nvGraphicFramePr>
        <xdr:cNvPr id="2" name="Chart 1">
          <a:extLst>
            <a:ext uri="{FF2B5EF4-FFF2-40B4-BE49-F238E27FC236}">
              <a16:creationId xmlns:a16="http://schemas.microsoft.com/office/drawing/2014/main" id="{D3E2FF89-0874-4676-9FEB-0371F7BE6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54429</xdr:colOff>
      <xdr:row>12</xdr:row>
      <xdr:rowOff>234042</xdr:rowOff>
    </xdr:from>
    <xdr:to>
      <xdr:col>5</xdr:col>
      <xdr:colOff>3254375</xdr:colOff>
      <xdr:row>17</xdr:row>
      <xdr:rowOff>1095375</xdr:rowOff>
    </xdr:to>
    <xdr:graphicFrame macro="">
      <xdr:nvGraphicFramePr>
        <xdr:cNvPr id="3" name="Chart 2">
          <a:extLst>
            <a:ext uri="{FF2B5EF4-FFF2-40B4-BE49-F238E27FC236}">
              <a16:creationId xmlns:a16="http://schemas.microsoft.com/office/drawing/2014/main" id="{22141F3D-75DD-49FD-8D79-A4851E2AF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48985</xdr:colOff>
      <xdr:row>18</xdr:row>
      <xdr:rowOff>50348</xdr:rowOff>
    </xdr:from>
    <xdr:to>
      <xdr:col>5</xdr:col>
      <xdr:colOff>4506686</xdr:colOff>
      <xdr:row>20</xdr:row>
      <xdr:rowOff>2035628</xdr:rowOff>
    </xdr:to>
    <xdr:graphicFrame macro="">
      <xdr:nvGraphicFramePr>
        <xdr:cNvPr id="4" name="Chart 3">
          <a:extLst>
            <a:ext uri="{FF2B5EF4-FFF2-40B4-BE49-F238E27FC236}">
              <a16:creationId xmlns:a16="http://schemas.microsoft.com/office/drawing/2014/main" id="{C415DE2F-FA4D-4478-A274-53293694B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47625</xdr:colOff>
      <xdr:row>22</xdr:row>
      <xdr:rowOff>111124</xdr:rowOff>
    </xdr:from>
    <xdr:to>
      <xdr:col>5</xdr:col>
      <xdr:colOff>2936875</xdr:colOff>
      <xdr:row>23</xdr:row>
      <xdr:rowOff>2270125</xdr:rowOff>
    </xdr:to>
    <xdr:graphicFrame macro="">
      <xdr:nvGraphicFramePr>
        <xdr:cNvPr id="5" name="Chart 4">
          <a:extLst>
            <a:ext uri="{FF2B5EF4-FFF2-40B4-BE49-F238E27FC236}">
              <a16:creationId xmlns:a16="http://schemas.microsoft.com/office/drawing/2014/main" id="{9C5497B0-7D56-4F6A-A990-37E49971C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7.63278E-17</cdr:x>
      <cdr:y>0.9978</cdr:y>
    </cdr:from>
    <cdr:to>
      <cdr:x>1</cdr:x>
      <cdr:y>1</cdr:y>
    </cdr:to>
    <cdr:sp macro="" textlink="">
      <cdr:nvSpPr>
        <cdr:cNvPr id="3" name="Straight Connector 2"/>
        <cdr:cNvSpPr/>
      </cdr:nvSpPr>
      <cdr:spPr>
        <a:xfrm xmlns:a="http://schemas.openxmlformats.org/drawingml/2006/main" flipV="1">
          <a:off x="152400" y="5734050"/>
          <a:ext cx="5172075" cy="6168"/>
        </a:xfrm>
        <a:prstGeom xmlns:a="http://schemas.openxmlformats.org/drawingml/2006/main" prst="line">
          <a:avLst/>
        </a:prstGeom>
        <a:ln xmlns:a="http://schemas.openxmlformats.org/drawingml/2006/main" w="571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ln>
              <a:solidFill>
                <a:schemeClr val="tx1"/>
              </a:solidFill>
            </a:ln>
            <a:solidFill>
              <a:srgbClr val="00000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5</xdr:col>
      <xdr:colOff>21168</xdr:colOff>
      <xdr:row>9</xdr:row>
      <xdr:rowOff>27216</xdr:rowOff>
    </xdr:from>
    <xdr:to>
      <xdr:col>5</xdr:col>
      <xdr:colOff>3667127</xdr:colOff>
      <xdr:row>9</xdr:row>
      <xdr:rowOff>2197986</xdr:rowOff>
    </xdr:to>
    <xdr:pic>
      <xdr:nvPicPr>
        <xdr:cNvPr id="2" name="Picture 1">
          <a:extLst>
            <a:ext uri="{FF2B5EF4-FFF2-40B4-BE49-F238E27FC236}">
              <a16:creationId xmlns:a16="http://schemas.microsoft.com/office/drawing/2014/main" id="{56FC0EC5-046B-4CE0-BFCE-A37FC8A83FD3}"/>
            </a:ext>
          </a:extLst>
        </xdr:cNvPr>
        <xdr:cNvPicPr>
          <a:picLocks noChangeAspect="1"/>
        </xdr:cNvPicPr>
      </xdr:nvPicPr>
      <xdr:blipFill>
        <a:blip xmlns:r="http://schemas.openxmlformats.org/officeDocument/2006/relationships" r:embed="rId1"/>
        <a:stretch>
          <a:fillRect/>
        </a:stretch>
      </xdr:blipFill>
      <xdr:spPr>
        <a:xfrm>
          <a:off x="9222318" y="4284891"/>
          <a:ext cx="3645959" cy="2170770"/>
        </a:xfrm>
        <a:prstGeom prst="rect">
          <a:avLst/>
        </a:prstGeom>
      </xdr:spPr>
    </xdr:pic>
    <xdr:clientData/>
  </xdr:twoCellAnchor>
  <xdr:twoCellAnchor editAs="oneCell">
    <xdr:from>
      <xdr:col>5</xdr:col>
      <xdr:colOff>17981</xdr:colOff>
      <xdr:row>9</xdr:row>
      <xdr:rowOff>2229307</xdr:rowOff>
    </xdr:from>
    <xdr:to>
      <xdr:col>6</xdr:col>
      <xdr:colOff>3024</xdr:colOff>
      <xdr:row>9</xdr:row>
      <xdr:rowOff>4540250</xdr:rowOff>
    </xdr:to>
    <xdr:pic>
      <xdr:nvPicPr>
        <xdr:cNvPr id="3" name="Picture 2">
          <a:extLst>
            <a:ext uri="{FF2B5EF4-FFF2-40B4-BE49-F238E27FC236}">
              <a16:creationId xmlns:a16="http://schemas.microsoft.com/office/drawing/2014/main" id="{319E29E6-8FDB-4884-A186-FFCF084CB67A}"/>
            </a:ext>
          </a:extLst>
        </xdr:cNvPr>
        <xdr:cNvPicPr>
          <a:picLocks noChangeAspect="1"/>
        </xdr:cNvPicPr>
      </xdr:nvPicPr>
      <xdr:blipFill>
        <a:blip xmlns:r="http://schemas.openxmlformats.org/officeDocument/2006/relationships" r:embed="rId2"/>
        <a:stretch>
          <a:fillRect/>
        </a:stretch>
      </xdr:blipFill>
      <xdr:spPr>
        <a:xfrm>
          <a:off x="9219131" y="6486982"/>
          <a:ext cx="3661693" cy="2310943"/>
        </a:xfrm>
        <a:prstGeom prst="rect">
          <a:avLst/>
        </a:prstGeom>
      </xdr:spPr>
    </xdr:pic>
    <xdr:clientData/>
  </xdr:twoCellAnchor>
  <xdr:twoCellAnchor editAs="oneCell">
    <xdr:from>
      <xdr:col>5</xdr:col>
      <xdr:colOff>0</xdr:colOff>
      <xdr:row>10</xdr:row>
      <xdr:rowOff>76200</xdr:rowOff>
    </xdr:from>
    <xdr:to>
      <xdr:col>5</xdr:col>
      <xdr:colOff>3667125</xdr:colOff>
      <xdr:row>10</xdr:row>
      <xdr:rowOff>2190750</xdr:rowOff>
    </xdr:to>
    <xdr:pic>
      <xdr:nvPicPr>
        <xdr:cNvPr id="4" name="Picture 3">
          <a:extLst>
            <a:ext uri="{FF2B5EF4-FFF2-40B4-BE49-F238E27FC236}">
              <a16:creationId xmlns:a16="http://schemas.microsoft.com/office/drawing/2014/main" id="{54A51EB9-DFD4-4BC6-9040-ED67F1527267}"/>
            </a:ext>
          </a:extLst>
        </xdr:cNvPr>
        <xdr:cNvPicPr>
          <a:picLocks noChangeAspect="1"/>
        </xdr:cNvPicPr>
      </xdr:nvPicPr>
      <xdr:blipFill>
        <a:blip xmlns:r="http://schemas.openxmlformats.org/officeDocument/2006/relationships" r:embed="rId3"/>
        <a:stretch>
          <a:fillRect/>
        </a:stretch>
      </xdr:blipFill>
      <xdr:spPr>
        <a:xfrm>
          <a:off x="9201150" y="8972550"/>
          <a:ext cx="3667125" cy="2114550"/>
        </a:xfrm>
        <a:prstGeom prst="rect">
          <a:avLst/>
        </a:prstGeom>
      </xdr:spPr>
    </xdr:pic>
    <xdr:clientData/>
  </xdr:twoCellAnchor>
  <xdr:twoCellAnchor editAs="oneCell">
    <xdr:from>
      <xdr:col>5</xdr:col>
      <xdr:colOff>28575</xdr:colOff>
      <xdr:row>10</xdr:row>
      <xdr:rowOff>2246712</xdr:rowOff>
    </xdr:from>
    <xdr:to>
      <xdr:col>6</xdr:col>
      <xdr:colOff>0</xdr:colOff>
      <xdr:row>10</xdr:row>
      <xdr:rowOff>4437379</xdr:rowOff>
    </xdr:to>
    <xdr:pic>
      <xdr:nvPicPr>
        <xdr:cNvPr id="5" name="Picture 4">
          <a:extLst>
            <a:ext uri="{FF2B5EF4-FFF2-40B4-BE49-F238E27FC236}">
              <a16:creationId xmlns:a16="http://schemas.microsoft.com/office/drawing/2014/main" id="{F402DBE9-9F70-4713-9649-ED8D5E65BC8D}"/>
            </a:ext>
          </a:extLst>
        </xdr:cNvPr>
        <xdr:cNvPicPr>
          <a:picLocks noChangeAspect="1"/>
        </xdr:cNvPicPr>
      </xdr:nvPicPr>
      <xdr:blipFill>
        <a:blip xmlns:r="http://schemas.openxmlformats.org/officeDocument/2006/relationships" r:embed="rId4"/>
        <a:stretch>
          <a:fillRect/>
        </a:stretch>
      </xdr:blipFill>
      <xdr:spPr>
        <a:xfrm>
          <a:off x="9229725" y="11143062"/>
          <a:ext cx="3648075" cy="2190667"/>
        </a:xfrm>
        <a:prstGeom prst="rect">
          <a:avLst/>
        </a:prstGeom>
      </xdr:spPr>
    </xdr:pic>
    <xdr:clientData/>
  </xdr:twoCellAnchor>
  <xdr:twoCellAnchor editAs="oneCell">
    <xdr:from>
      <xdr:col>5</xdr:col>
      <xdr:colOff>19051</xdr:colOff>
      <xdr:row>11</xdr:row>
      <xdr:rowOff>166150</xdr:rowOff>
    </xdr:from>
    <xdr:to>
      <xdr:col>5</xdr:col>
      <xdr:colOff>3651250</xdr:colOff>
      <xdr:row>11</xdr:row>
      <xdr:rowOff>2274183</xdr:rowOff>
    </xdr:to>
    <xdr:pic>
      <xdr:nvPicPr>
        <xdr:cNvPr id="6" name="Picture 5">
          <a:extLst>
            <a:ext uri="{FF2B5EF4-FFF2-40B4-BE49-F238E27FC236}">
              <a16:creationId xmlns:a16="http://schemas.microsoft.com/office/drawing/2014/main" id="{7BA5602E-99A6-45CA-9CAD-CBFD50A1A1DF}"/>
            </a:ext>
          </a:extLst>
        </xdr:cNvPr>
        <xdr:cNvPicPr>
          <a:picLocks noChangeAspect="1"/>
        </xdr:cNvPicPr>
      </xdr:nvPicPr>
      <xdr:blipFill>
        <a:blip xmlns:r="http://schemas.openxmlformats.org/officeDocument/2006/relationships" r:embed="rId5"/>
        <a:stretch>
          <a:fillRect/>
        </a:stretch>
      </xdr:blipFill>
      <xdr:spPr>
        <a:xfrm>
          <a:off x="9220201" y="13615450"/>
          <a:ext cx="3632199" cy="2108033"/>
        </a:xfrm>
        <a:prstGeom prst="rect">
          <a:avLst/>
        </a:prstGeom>
      </xdr:spPr>
    </xdr:pic>
    <xdr:clientData/>
  </xdr:twoCellAnchor>
  <xdr:twoCellAnchor editAs="oneCell">
    <xdr:from>
      <xdr:col>5</xdr:col>
      <xdr:colOff>0</xdr:colOff>
      <xdr:row>12</xdr:row>
      <xdr:rowOff>0</xdr:rowOff>
    </xdr:from>
    <xdr:to>
      <xdr:col>8</xdr:col>
      <xdr:colOff>478443</xdr:colOff>
      <xdr:row>13</xdr:row>
      <xdr:rowOff>79375</xdr:rowOff>
    </xdr:to>
    <xdr:pic>
      <xdr:nvPicPr>
        <xdr:cNvPr id="7" name="Picture 6">
          <a:extLst>
            <a:ext uri="{FF2B5EF4-FFF2-40B4-BE49-F238E27FC236}">
              <a16:creationId xmlns:a16="http://schemas.microsoft.com/office/drawing/2014/main" id="{E7307472-2CA3-44CB-BD07-E3E5CF321DFF}"/>
            </a:ext>
          </a:extLst>
        </xdr:cNvPr>
        <xdr:cNvPicPr>
          <a:picLocks noChangeAspect="1"/>
        </xdr:cNvPicPr>
      </xdr:nvPicPr>
      <xdr:blipFill>
        <a:blip xmlns:r="http://schemas.openxmlformats.org/officeDocument/2006/relationships" r:embed="rId6"/>
        <a:stretch>
          <a:fillRect/>
        </a:stretch>
      </xdr:blipFill>
      <xdr:spPr>
        <a:xfrm>
          <a:off x="9201150" y="17068800"/>
          <a:ext cx="5412393" cy="2746375"/>
        </a:xfrm>
        <a:prstGeom prst="rect">
          <a:avLst/>
        </a:prstGeom>
      </xdr:spPr>
    </xdr:pic>
    <xdr:clientData/>
  </xdr:twoCellAnchor>
  <xdr:twoCellAnchor editAs="oneCell">
    <xdr:from>
      <xdr:col>5</xdr:col>
      <xdr:colOff>18519</xdr:colOff>
      <xdr:row>13</xdr:row>
      <xdr:rowOff>71435</xdr:rowOff>
    </xdr:from>
    <xdr:to>
      <xdr:col>7</xdr:col>
      <xdr:colOff>301172</xdr:colOff>
      <xdr:row>42</xdr:row>
      <xdr:rowOff>71436</xdr:rowOff>
    </xdr:to>
    <xdr:pic>
      <xdr:nvPicPr>
        <xdr:cNvPr id="8" name="Picture 7">
          <a:extLst>
            <a:ext uri="{FF2B5EF4-FFF2-40B4-BE49-F238E27FC236}">
              <a16:creationId xmlns:a16="http://schemas.microsoft.com/office/drawing/2014/main" id="{DBB96D44-B922-418A-A5AE-B0558A96EC9B}"/>
            </a:ext>
          </a:extLst>
        </xdr:cNvPr>
        <xdr:cNvPicPr>
          <a:picLocks noChangeAspect="1"/>
        </xdr:cNvPicPr>
      </xdr:nvPicPr>
      <xdr:blipFill>
        <a:blip xmlns:r="http://schemas.openxmlformats.org/officeDocument/2006/relationships" r:embed="rId7"/>
        <a:stretch>
          <a:fillRect/>
        </a:stretch>
      </xdr:blipFill>
      <xdr:spPr>
        <a:xfrm>
          <a:off x="9219669" y="19807235"/>
          <a:ext cx="4435553" cy="5524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yn.johnson/Documents/CB's%20Documents/Busn%20Division/Assessment%20Stats/Program%20Assessment/Student%20and%20Stakeholder%20Satisfaction/Faculty%20and%20Stakeholder%20Satisfaction%20Graphs%20for%20Q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olyn.johnson/Documents/CB's%20Documents/Busn%20Division/Assessment%20Stats/Course%20Outcomes%20and%20Peregrine%20Stats%20Graph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Reports"/>
      <sheetName val="Goals"/>
      <sheetName val="Prof Dev."/>
      <sheetName val="Articulation Agreements"/>
      <sheetName val="Turnover"/>
      <sheetName val="Advisory Board Survey"/>
      <sheetName val="Noel-Levitz"/>
      <sheetName val="Faculty Satisfaction"/>
    </sheetNames>
    <sheetDataSet>
      <sheetData sheetId="0"/>
      <sheetData sheetId="1"/>
      <sheetData sheetId="2"/>
      <sheetData sheetId="3"/>
      <sheetData sheetId="4">
        <row r="1">
          <cell r="B1" t="str">
            <v>% of Faculty Continuing Employment from fall to fall</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Concepts"/>
      <sheetName val="B. Tech"/>
      <sheetName val="Intro to Busn"/>
      <sheetName val="Financial"/>
      <sheetName val="Managerial"/>
      <sheetName val="Buiness Ethics"/>
      <sheetName val="Macro"/>
      <sheetName val="Micro"/>
      <sheetName val="Programming"/>
      <sheetName val="Peregrine"/>
    </sheetNames>
    <sheetDataSet>
      <sheetData sheetId="0"/>
      <sheetData sheetId="1"/>
      <sheetData sheetId="2"/>
      <sheetData sheetId="3">
        <row r="24">
          <cell r="A24" t="str">
            <v>Fall 18</v>
          </cell>
          <cell r="B24">
            <v>65.31</v>
          </cell>
        </row>
        <row r="25">
          <cell r="A25" t="str">
            <v>Spr 19</v>
          </cell>
          <cell r="B25">
            <v>58.48</v>
          </cell>
        </row>
        <row r="26">
          <cell r="A26" t="str">
            <v>Fall 19</v>
          </cell>
          <cell r="B26">
            <v>66.790000000000006</v>
          </cell>
        </row>
        <row r="27">
          <cell r="A27" t="str">
            <v>Fall 20</v>
          </cell>
          <cell r="B27">
            <v>67.34</v>
          </cell>
        </row>
        <row r="28">
          <cell r="A28" t="str">
            <v>Spr 21</v>
          </cell>
          <cell r="B28">
            <v>71.8</v>
          </cell>
        </row>
        <row r="29">
          <cell r="A29" t="str">
            <v>Fall 21</v>
          </cell>
          <cell r="B29">
            <v>66.290000000000006</v>
          </cell>
        </row>
      </sheetData>
      <sheetData sheetId="4">
        <row r="24">
          <cell r="A24" t="str">
            <v>Fall 18</v>
          </cell>
          <cell r="B24">
            <v>66.88</v>
          </cell>
        </row>
        <row r="25">
          <cell r="A25" t="str">
            <v>Spr 19</v>
          </cell>
          <cell r="B25">
            <v>65.760000000000005</v>
          </cell>
        </row>
        <row r="26">
          <cell r="A26" t="str">
            <v>Fall 19</v>
          </cell>
          <cell r="B26">
            <v>68.31</v>
          </cell>
        </row>
        <row r="27">
          <cell r="A27" t="str">
            <v>Fall 20</v>
          </cell>
          <cell r="B27">
            <v>71.930000000000007</v>
          </cell>
        </row>
        <row r="28">
          <cell r="A28" t="str">
            <v>Spr 21</v>
          </cell>
          <cell r="B28">
            <v>68.31</v>
          </cell>
        </row>
        <row r="29">
          <cell r="A29" t="str">
            <v>Fall 21</v>
          </cell>
          <cell r="B29">
            <v>70.13</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www.noc.edu/general-educ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1577-1A74-43CC-AF09-EDB7EE092D91}">
  <sheetPr>
    <tabColor rgb="FF92D050"/>
  </sheetPr>
  <dimension ref="A1:S23"/>
  <sheetViews>
    <sheetView topLeftCell="A18" zoomScale="70" zoomScaleNormal="70" workbookViewId="0">
      <selection activeCell="F11" sqref="F11:F15"/>
    </sheetView>
  </sheetViews>
  <sheetFormatPr defaultRowHeight="14.25" x14ac:dyDescent="0.45"/>
  <cols>
    <col min="1" max="1" width="26.73046875" style="11" customWidth="1"/>
    <col min="2" max="2" width="30.73046875" style="12" customWidth="1"/>
    <col min="3" max="3" width="28.86328125" style="12" customWidth="1"/>
    <col min="4" max="4" width="22.73046875" style="11" customWidth="1"/>
    <col min="5" max="5" width="26.3984375" style="12" customWidth="1"/>
    <col min="6" max="6" width="69.3984375" style="34" customWidth="1"/>
    <col min="7" max="7" width="24.1328125" style="102" bestFit="1" customWidth="1"/>
    <col min="8" max="8" width="17.265625" style="102" bestFit="1" customWidth="1"/>
    <col min="9" max="9" width="18.265625" style="102" bestFit="1" customWidth="1"/>
    <col min="10" max="11" width="17.265625" style="102" bestFit="1" customWidth="1"/>
    <col min="12" max="12" width="18" style="102" customWidth="1"/>
    <col min="13" max="13" width="17.1328125" style="12" bestFit="1" customWidth="1"/>
  </cols>
  <sheetData>
    <row r="1" spans="1:19" s="13" customFormat="1" ht="23.1" customHeight="1" thickBot="1" x14ac:dyDescent="0.5">
      <c r="A1" s="197" t="s">
        <v>36</v>
      </c>
      <c r="B1" s="198"/>
      <c r="C1" s="198"/>
      <c r="D1" s="198"/>
      <c r="E1" s="198"/>
      <c r="F1" s="199"/>
      <c r="G1" s="101"/>
      <c r="H1" s="101"/>
      <c r="I1" s="101"/>
      <c r="J1" s="102"/>
      <c r="K1" s="20"/>
      <c r="L1" s="20"/>
      <c r="M1" s="17"/>
    </row>
    <row r="2" spans="1:19" s="14" customFormat="1" ht="20.100000000000001" customHeight="1" x14ac:dyDescent="0.4">
      <c r="A2" s="200" t="s">
        <v>34</v>
      </c>
      <c r="B2" s="201"/>
      <c r="C2" s="201"/>
      <c r="D2" s="201"/>
      <c r="E2" s="201"/>
      <c r="F2" s="202"/>
      <c r="G2" s="101"/>
      <c r="H2" s="101"/>
      <c r="I2" s="101"/>
      <c r="J2" s="102"/>
      <c r="K2" s="20"/>
      <c r="L2" s="20"/>
      <c r="M2" s="17"/>
    </row>
    <row r="3" spans="1:19" s="14" customFormat="1" ht="32.450000000000003" customHeight="1" x14ac:dyDescent="0.4">
      <c r="A3" s="184" t="s">
        <v>24</v>
      </c>
      <c r="B3" s="185"/>
      <c r="C3" s="185"/>
      <c r="D3" s="185"/>
      <c r="E3" s="185"/>
      <c r="F3" s="186"/>
      <c r="G3" s="101"/>
      <c r="H3" s="101"/>
      <c r="I3" s="101"/>
      <c r="J3" s="102"/>
      <c r="K3" s="20"/>
      <c r="L3" s="20"/>
      <c r="M3" s="17"/>
    </row>
    <row r="4" spans="1:19" s="14" customFormat="1" ht="15" x14ac:dyDescent="0.4">
      <c r="A4" s="184" t="s">
        <v>25</v>
      </c>
      <c r="B4" s="185"/>
      <c r="C4" s="185"/>
      <c r="D4" s="185"/>
      <c r="E4" s="185"/>
      <c r="F4" s="186"/>
      <c r="G4" s="102"/>
      <c r="H4" s="102"/>
      <c r="I4" s="102"/>
      <c r="J4" s="102"/>
      <c r="K4" s="20"/>
      <c r="L4" s="20"/>
      <c r="M4" s="17"/>
    </row>
    <row r="5" spans="1:19" s="14" customFormat="1" ht="15" x14ac:dyDescent="0.4">
      <c r="A5" s="184" t="s">
        <v>26</v>
      </c>
      <c r="B5" s="185"/>
      <c r="C5" s="185"/>
      <c r="D5" s="185"/>
      <c r="E5" s="185"/>
      <c r="F5" s="186"/>
      <c r="G5" s="102"/>
      <c r="H5" s="102"/>
      <c r="I5" s="102"/>
      <c r="J5" s="102"/>
      <c r="K5" s="20"/>
      <c r="L5" s="20"/>
      <c r="M5" s="17"/>
    </row>
    <row r="6" spans="1:19" s="14" customFormat="1" ht="16.899999999999999" customHeight="1" x14ac:dyDescent="0.4">
      <c r="A6" s="184" t="s">
        <v>27</v>
      </c>
      <c r="B6" s="185"/>
      <c r="C6" s="185"/>
      <c r="D6" s="185"/>
      <c r="E6" s="185"/>
      <c r="F6" s="186"/>
      <c r="G6" s="102"/>
      <c r="H6" s="102"/>
      <c r="I6" s="102"/>
      <c r="J6" s="102"/>
      <c r="K6" s="20"/>
      <c r="L6" s="20"/>
      <c r="M6" s="17"/>
    </row>
    <row r="7" spans="1:19" s="14" customFormat="1" ht="15" x14ac:dyDescent="0.4">
      <c r="A7" s="184" t="s">
        <v>28</v>
      </c>
      <c r="B7" s="185"/>
      <c r="C7" s="185"/>
      <c r="D7" s="185"/>
      <c r="E7" s="185"/>
      <c r="F7" s="186"/>
      <c r="G7" s="102"/>
      <c r="H7" s="102"/>
      <c r="I7" s="102"/>
      <c r="J7" s="102"/>
      <c r="K7" s="20"/>
      <c r="L7" s="20"/>
      <c r="M7" s="17"/>
    </row>
    <row r="8" spans="1:19" s="14" customFormat="1" ht="20.100000000000001" customHeight="1" thickBot="1" x14ac:dyDescent="0.45">
      <c r="A8" s="187" t="s">
        <v>29</v>
      </c>
      <c r="B8" s="188"/>
      <c r="C8" s="188"/>
      <c r="D8" s="188"/>
      <c r="E8" s="188"/>
      <c r="F8" s="189"/>
      <c r="G8" s="102"/>
      <c r="H8" s="102"/>
      <c r="I8" s="102"/>
      <c r="J8" s="102"/>
      <c r="K8" s="20"/>
      <c r="L8" s="20"/>
      <c r="M8" s="17"/>
    </row>
    <row r="9" spans="1:19" s="15" customFormat="1" ht="20.100000000000001" customHeight="1" thickBot="1" x14ac:dyDescent="0.45">
      <c r="A9" s="190" t="s">
        <v>0</v>
      </c>
      <c r="B9" s="191"/>
      <c r="C9" s="191"/>
      <c r="D9" s="191"/>
      <c r="E9" s="191"/>
      <c r="F9" s="192"/>
      <c r="G9" s="103"/>
      <c r="H9" s="103"/>
      <c r="I9" s="103"/>
      <c r="J9" s="103"/>
      <c r="K9" s="18"/>
      <c r="L9" s="18"/>
      <c r="M9" s="104"/>
    </row>
    <row r="10" spans="1:19" s="15" customFormat="1" ht="94.9" thickBot="1" x14ac:dyDescent="0.55000000000000004">
      <c r="A10" s="105" t="s">
        <v>207</v>
      </c>
      <c r="B10" s="105" t="s">
        <v>208</v>
      </c>
      <c r="C10" s="105" t="s">
        <v>209</v>
      </c>
      <c r="D10" s="105" t="s">
        <v>210</v>
      </c>
      <c r="E10" s="105" t="s">
        <v>211</v>
      </c>
      <c r="F10" s="106" t="s">
        <v>212</v>
      </c>
    </row>
    <row r="11" spans="1:19" s="15" customFormat="1" ht="16.149999999999999" thickTop="1" thickBot="1" x14ac:dyDescent="0.5">
      <c r="A11" s="193" t="s">
        <v>213</v>
      </c>
      <c r="B11" s="193" t="s">
        <v>214</v>
      </c>
      <c r="C11" s="193" t="s">
        <v>215</v>
      </c>
      <c r="D11" s="193" t="s">
        <v>216</v>
      </c>
      <c r="E11" s="193" t="s">
        <v>217</v>
      </c>
      <c r="F11" s="195"/>
      <c r="G11" s="107"/>
      <c r="H11" s="108" t="s">
        <v>218</v>
      </c>
      <c r="I11" s="108" t="s">
        <v>219</v>
      </c>
      <c r="J11" s="109" t="s">
        <v>220</v>
      </c>
      <c r="K11" s="110" t="s">
        <v>221</v>
      </c>
      <c r="L11" s="111" t="s">
        <v>222</v>
      </c>
    </row>
    <row r="12" spans="1:19" s="15" customFormat="1" ht="46.5" customHeight="1" thickTop="1" thickBot="1" x14ac:dyDescent="0.45">
      <c r="A12" s="194"/>
      <c r="B12" s="194"/>
      <c r="C12" s="194"/>
      <c r="D12" s="194"/>
      <c r="E12" s="194"/>
      <c r="F12" s="196"/>
      <c r="G12" s="112" t="s">
        <v>223</v>
      </c>
      <c r="H12" s="113">
        <v>3.99</v>
      </c>
      <c r="I12" s="113">
        <v>3.94</v>
      </c>
      <c r="J12" s="114">
        <v>3.88</v>
      </c>
      <c r="K12" s="115">
        <v>3.95</v>
      </c>
      <c r="L12" s="116">
        <v>3.76</v>
      </c>
      <c r="M12" s="117"/>
      <c r="N12" s="117"/>
      <c r="O12" s="117"/>
      <c r="P12" s="117"/>
      <c r="Q12" s="117"/>
      <c r="R12" s="117"/>
    </row>
    <row r="13" spans="1:19" s="15" customFormat="1" ht="60" customHeight="1" thickBot="1" x14ac:dyDescent="0.45">
      <c r="A13" s="194"/>
      <c r="B13" s="194"/>
      <c r="C13" s="194"/>
      <c r="D13" s="194"/>
      <c r="E13" s="194"/>
      <c r="F13" s="196"/>
      <c r="G13" s="112" t="s">
        <v>224</v>
      </c>
      <c r="H13" s="118">
        <v>4.21</v>
      </c>
      <c r="I13" s="118">
        <v>4.3</v>
      </c>
      <c r="J13" s="118">
        <v>4.32</v>
      </c>
      <c r="K13" s="116">
        <v>4.1900000000000004</v>
      </c>
      <c r="L13" s="116">
        <v>4.26</v>
      </c>
      <c r="M13" s="117"/>
      <c r="N13" s="117"/>
      <c r="O13" s="117"/>
      <c r="P13" s="117"/>
      <c r="Q13" s="117"/>
      <c r="R13" s="117"/>
    </row>
    <row r="14" spans="1:19" s="15" customFormat="1" ht="82.5" customHeight="1" thickBot="1" x14ac:dyDescent="0.45">
      <c r="A14" s="194"/>
      <c r="B14" s="194"/>
      <c r="C14" s="194"/>
      <c r="D14" s="194"/>
      <c r="E14" s="194"/>
      <c r="F14" s="196"/>
      <c r="G14" s="119" t="s">
        <v>225</v>
      </c>
      <c r="H14" s="118">
        <v>3.82</v>
      </c>
      <c r="I14" s="118">
        <v>3.93</v>
      </c>
      <c r="J14" s="120">
        <v>4.47</v>
      </c>
      <c r="K14" s="116">
        <v>3.78</v>
      </c>
      <c r="L14" s="116">
        <v>4.08</v>
      </c>
      <c r="M14" s="117"/>
      <c r="N14" s="117"/>
      <c r="O14" s="117"/>
      <c r="P14" s="117"/>
      <c r="Q14" s="117"/>
      <c r="R14" s="117"/>
    </row>
    <row r="15" spans="1:19" s="19" customFormat="1" ht="153.75" customHeight="1" thickBot="1" x14ac:dyDescent="0.5">
      <c r="A15" s="194"/>
      <c r="B15" s="194"/>
      <c r="C15" s="194"/>
      <c r="D15" s="194"/>
      <c r="E15" s="194"/>
      <c r="F15" s="196"/>
      <c r="G15" s="121"/>
      <c r="H15" s="122"/>
      <c r="I15" s="122"/>
      <c r="J15" s="123"/>
      <c r="K15" s="124"/>
      <c r="L15" s="124"/>
      <c r="N15" s="124"/>
      <c r="O15" s="124"/>
      <c r="P15" s="124"/>
      <c r="Q15" s="124"/>
      <c r="R15" s="124"/>
      <c r="S15" s="124"/>
    </row>
    <row r="16" spans="1:19" s="19" customFormat="1" ht="15.75" customHeight="1" thickBot="1" x14ac:dyDescent="0.5">
      <c r="A16" s="175" t="s">
        <v>226</v>
      </c>
      <c r="B16" s="175" t="s">
        <v>227</v>
      </c>
      <c r="C16" s="175" t="s">
        <v>228</v>
      </c>
      <c r="D16" s="175" t="s">
        <v>229</v>
      </c>
      <c r="E16" s="175" t="s">
        <v>230</v>
      </c>
      <c r="F16" s="181"/>
      <c r="G16" s="125" t="s">
        <v>231</v>
      </c>
      <c r="H16" s="126" t="s">
        <v>232</v>
      </c>
      <c r="I16" s="127" t="s">
        <v>233</v>
      </c>
      <c r="J16" s="125" t="s">
        <v>234</v>
      </c>
      <c r="K16" s="128" t="s">
        <v>235</v>
      </c>
      <c r="L16" s="129"/>
      <c r="M16" s="124"/>
      <c r="N16" s="124"/>
      <c r="O16" s="124"/>
      <c r="P16" s="124"/>
      <c r="Q16" s="124"/>
      <c r="R16" s="124"/>
    </row>
    <row r="17" spans="1:18" s="19" customFormat="1" ht="14.65" thickBot="1" x14ac:dyDescent="0.5">
      <c r="A17" s="176"/>
      <c r="B17" s="176"/>
      <c r="C17" s="176"/>
      <c r="D17" s="176"/>
      <c r="E17" s="176"/>
      <c r="F17" s="182"/>
      <c r="G17" s="120">
        <v>4.47</v>
      </c>
      <c r="H17" s="130">
        <v>4.4000000000000004</v>
      </c>
      <c r="I17" s="131">
        <v>4.4400000000000004</v>
      </c>
      <c r="J17" s="118">
        <v>4.55</v>
      </c>
      <c r="K17" s="130">
        <v>4.4400000000000004</v>
      </c>
      <c r="L17" s="129"/>
      <c r="M17" s="124"/>
      <c r="N17" s="124"/>
      <c r="O17" s="124"/>
      <c r="P17" s="124"/>
      <c r="Q17" s="124"/>
      <c r="R17" s="124"/>
    </row>
    <row r="18" spans="1:18" s="19" customFormat="1" ht="232.5" customHeight="1" thickBot="1" x14ac:dyDescent="0.5">
      <c r="A18" s="177"/>
      <c r="B18" s="177"/>
      <c r="C18" s="177"/>
      <c r="D18" s="177"/>
      <c r="E18" s="177"/>
      <c r="F18" s="183"/>
      <c r="G18" s="132"/>
      <c r="H18" s="133"/>
      <c r="I18" s="133"/>
      <c r="J18" s="134"/>
      <c r="K18" s="124"/>
      <c r="L18" s="124"/>
      <c r="M18" s="124"/>
      <c r="N18" s="124"/>
      <c r="O18" s="124"/>
      <c r="P18" s="124"/>
      <c r="Q18" s="124"/>
      <c r="R18" s="124"/>
    </row>
    <row r="19" spans="1:18" s="19" customFormat="1" ht="408.75" customHeight="1" thickBot="1" x14ac:dyDescent="0.5">
      <c r="A19" s="135" t="s">
        <v>236</v>
      </c>
      <c r="B19" s="136" t="s">
        <v>237</v>
      </c>
      <c r="C19" s="136" t="s">
        <v>238</v>
      </c>
      <c r="D19" s="136" t="s">
        <v>239</v>
      </c>
      <c r="E19" s="136" t="s">
        <v>240</v>
      </c>
      <c r="F19" s="135"/>
      <c r="G19" s="116" t="s">
        <v>241</v>
      </c>
      <c r="H19" s="116" t="s">
        <v>242</v>
      </c>
      <c r="I19" s="116" t="s">
        <v>243</v>
      </c>
      <c r="J19" s="116" t="s">
        <v>244</v>
      </c>
      <c r="K19" s="116" t="s">
        <v>245</v>
      </c>
      <c r="L19" s="137"/>
      <c r="M19" s="124"/>
    </row>
    <row r="20" spans="1:18" s="19" customFormat="1" ht="15.75" customHeight="1" thickBot="1" x14ac:dyDescent="0.5">
      <c r="A20" s="169" t="s">
        <v>246</v>
      </c>
      <c r="B20" s="172" t="s">
        <v>247</v>
      </c>
      <c r="C20" s="175" t="s">
        <v>248</v>
      </c>
      <c r="D20" s="175" t="s">
        <v>249</v>
      </c>
      <c r="E20" s="175" t="s">
        <v>250</v>
      </c>
      <c r="F20" s="178"/>
      <c r="G20" s="16" t="s">
        <v>251</v>
      </c>
      <c r="H20" s="116" t="s">
        <v>252</v>
      </c>
      <c r="I20" s="116" t="s">
        <v>253</v>
      </c>
      <c r="J20" s="138"/>
      <c r="K20" s="129"/>
      <c r="L20" s="129"/>
      <c r="P20" s="129"/>
      <c r="Q20" s="129"/>
    </row>
    <row r="21" spans="1:18" s="19" customFormat="1" x14ac:dyDescent="0.45">
      <c r="A21" s="170"/>
      <c r="B21" s="173"/>
      <c r="C21" s="176"/>
      <c r="D21" s="176"/>
      <c r="E21" s="176"/>
      <c r="F21" s="179"/>
      <c r="G21" s="166">
        <v>100</v>
      </c>
      <c r="H21" s="166">
        <v>100</v>
      </c>
      <c r="I21" s="166">
        <v>100</v>
      </c>
      <c r="J21" s="138"/>
      <c r="K21" s="129"/>
      <c r="L21" s="129"/>
      <c r="P21" s="129"/>
      <c r="Q21" s="129"/>
    </row>
    <row r="22" spans="1:18" s="19" customFormat="1" ht="408.75" customHeight="1" x14ac:dyDescent="0.45">
      <c r="A22" s="170"/>
      <c r="B22" s="173"/>
      <c r="C22" s="176"/>
      <c r="D22" s="176"/>
      <c r="E22" s="176"/>
      <c r="F22" s="179"/>
      <c r="G22" s="167"/>
      <c r="H22" s="167"/>
      <c r="I22" s="167"/>
      <c r="J22" s="138"/>
      <c r="K22" s="129"/>
      <c r="L22" s="129"/>
      <c r="M22" s="129"/>
      <c r="N22" s="129"/>
      <c r="O22" s="129"/>
      <c r="P22" s="129"/>
      <c r="Q22" s="129"/>
    </row>
    <row r="23" spans="1:18" ht="40.5" customHeight="1" thickBot="1" x14ac:dyDescent="0.5">
      <c r="A23" s="171"/>
      <c r="B23" s="174"/>
      <c r="C23" s="177"/>
      <c r="D23" s="177"/>
      <c r="E23" s="177"/>
      <c r="F23" s="180"/>
      <c r="G23" s="168"/>
      <c r="H23" s="168"/>
      <c r="I23" s="168"/>
    </row>
  </sheetData>
  <mergeCells count="30">
    <mergeCell ref="A6:F6"/>
    <mergeCell ref="A1:F1"/>
    <mergeCell ref="A2:F2"/>
    <mergeCell ref="A3:F3"/>
    <mergeCell ref="A4:F4"/>
    <mergeCell ref="A5:F5"/>
    <mergeCell ref="F16:F18"/>
    <mergeCell ref="A7:F7"/>
    <mergeCell ref="A8:F8"/>
    <mergeCell ref="A9:F9"/>
    <mergeCell ref="A11:A15"/>
    <mergeCell ref="B11:B15"/>
    <mergeCell ref="C11:C15"/>
    <mergeCell ref="D11:D15"/>
    <mergeCell ref="E11:E15"/>
    <mergeCell ref="F11:F15"/>
    <mergeCell ref="A16:A18"/>
    <mergeCell ref="B16:B18"/>
    <mergeCell ref="C16:C18"/>
    <mergeCell ref="D16:D18"/>
    <mergeCell ref="E16:E18"/>
    <mergeCell ref="G21:G23"/>
    <mergeCell ref="H21:H23"/>
    <mergeCell ref="I21:I23"/>
    <mergeCell ref="A20:A23"/>
    <mergeCell ref="B20:B23"/>
    <mergeCell ref="C20:C23"/>
    <mergeCell ref="D20:D23"/>
    <mergeCell ref="E20:E23"/>
    <mergeCell ref="F20:F23"/>
  </mergeCells>
  <printOptions horizontalCentered="1"/>
  <pageMargins left="0.25" right="0.25" top="0.75" bottom="0.75" header="0.3" footer="0.3"/>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523A-343B-46D1-9028-E6F967334A0A}">
  <sheetPr>
    <tabColor rgb="FF00B0F0"/>
  </sheetPr>
  <dimension ref="A1:D86"/>
  <sheetViews>
    <sheetView workbookViewId="0">
      <selection activeCell="A20" sqref="A20:D20"/>
    </sheetView>
  </sheetViews>
  <sheetFormatPr defaultRowHeight="14.25" x14ac:dyDescent="0.45"/>
  <cols>
    <col min="1" max="1" width="19.265625" customWidth="1"/>
    <col min="2" max="2" width="41.73046875"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162</v>
      </c>
      <c r="D3" s="53"/>
    </row>
    <row r="4" spans="1:4" s="52" customFormat="1" ht="20.100000000000001" customHeight="1" thickBot="1" x14ac:dyDescent="0.5">
      <c r="A4" s="51" t="s">
        <v>61</v>
      </c>
      <c r="C4" s="54">
        <f>D17+D30+D41</f>
        <v>62</v>
      </c>
      <c r="D4" s="55" t="s">
        <v>62</v>
      </c>
    </row>
    <row r="5" spans="1:4" s="7" customFormat="1" x14ac:dyDescent="0.45">
      <c r="D5" s="56"/>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93</v>
      </c>
      <c r="B10" s="64" t="s">
        <v>94</v>
      </c>
      <c r="C10" s="62" t="s">
        <v>50</v>
      </c>
      <c r="D10" s="63">
        <v>3</v>
      </c>
    </row>
    <row r="11" spans="1:4" s="7" customFormat="1" x14ac:dyDescent="0.45">
      <c r="A11" s="60" t="s">
        <v>163</v>
      </c>
      <c r="B11" s="64" t="s">
        <v>164</v>
      </c>
      <c r="C11" s="62" t="s">
        <v>56</v>
      </c>
      <c r="D11" s="63">
        <v>3</v>
      </c>
    </row>
    <row r="12" spans="1:4" s="7" customFormat="1" x14ac:dyDescent="0.45">
      <c r="A12" s="60" t="s">
        <v>119</v>
      </c>
      <c r="B12" s="64" t="s">
        <v>120</v>
      </c>
      <c r="C12" s="61" t="s">
        <v>97</v>
      </c>
      <c r="D12" s="63">
        <v>3</v>
      </c>
    </row>
    <row r="13" spans="1:4" s="7" customFormat="1" x14ac:dyDescent="0.45">
      <c r="A13" s="60" t="s">
        <v>118</v>
      </c>
      <c r="B13" s="64" t="s">
        <v>47</v>
      </c>
      <c r="C13" s="65" t="s">
        <v>51</v>
      </c>
      <c r="D13" s="63">
        <v>3</v>
      </c>
    </row>
    <row r="14" spans="1:4" s="7" customFormat="1" x14ac:dyDescent="0.45">
      <c r="A14" s="60" t="s">
        <v>142</v>
      </c>
      <c r="B14" s="64" t="s">
        <v>48</v>
      </c>
      <c r="C14" s="65" t="s">
        <v>52</v>
      </c>
      <c r="D14" s="63">
        <v>3</v>
      </c>
    </row>
    <row r="15" spans="1:4" s="7" customFormat="1" x14ac:dyDescent="0.45">
      <c r="A15" s="60" t="s">
        <v>143</v>
      </c>
      <c r="B15" s="64" t="s">
        <v>144</v>
      </c>
      <c r="C15" s="61" t="s">
        <v>52</v>
      </c>
      <c r="D15" s="66">
        <v>3</v>
      </c>
    </row>
    <row r="16" spans="1:4" s="7" customFormat="1" x14ac:dyDescent="0.45">
      <c r="A16" s="60"/>
      <c r="B16" s="64"/>
      <c r="C16" s="65"/>
      <c r="D16" s="66"/>
    </row>
    <row r="17" spans="1:4" s="7" customFormat="1" x14ac:dyDescent="0.45">
      <c r="A17" s="60"/>
      <c r="B17" s="64"/>
      <c r="C17" s="61" t="s">
        <v>20</v>
      </c>
      <c r="D17" s="63">
        <f>SUM(D10:D15)</f>
        <v>18</v>
      </c>
    </row>
    <row r="18" spans="1:4" s="7" customFormat="1" x14ac:dyDescent="0.45">
      <c r="A18" s="67"/>
      <c r="B18" s="83"/>
      <c r="C18" s="68" t="s">
        <v>21</v>
      </c>
      <c r="D18" s="69">
        <f>SUM(D17/C4)</f>
        <v>0.29032258064516131</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ht="42.75" x14ac:dyDescent="0.45">
      <c r="A22" s="77" t="s">
        <v>145</v>
      </c>
      <c r="B22" s="78" t="s">
        <v>146</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147</v>
      </c>
      <c r="B25" s="64" t="s">
        <v>148</v>
      </c>
      <c r="C25" s="65">
        <v>6</v>
      </c>
      <c r="D25" s="63">
        <v>3</v>
      </c>
    </row>
    <row r="26" spans="1:4" s="7" customFormat="1" ht="28.5" x14ac:dyDescent="0.45">
      <c r="A26" s="77" t="s">
        <v>95</v>
      </c>
      <c r="B26" s="78" t="s">
        <v>96</v>
      </c>
      <c r="C26" s="65">
        <v>7</v>
      </c>
      <c r="D26" s="63">
        <v>3</v>
      </c>
    </row>
    <row r="27" spans="1:4" s="7" customFormat="1" x14ac:dyDescent="0.45">
      <c r="A27" s="60" t="s">
        <v>111</v>
      </c>
      <c r="B27" s="64" t="s">
        <v>112</v>
      </c>
      <c r="C27" s="65">
        <v>5</v>
      </c>
      <c r="D27" s="86">
        <v>1</v>
      </c>
    </row>
    <row r="28" spans="1:4" s="7" customFormat="1" x14ac:dyDescent="0.45">
      <c r="A28" s="60" t="s">
        <v>116</v>
      </c>
      <c r="B28" s="64" t="s">
        <v>117</v>
      </c>
      <c r="C28" s="65" t="s">
        <v>57</v>
      </c>
      <c r="D28" s="66">
        <v>3</v>
      </c>
    </row>
    <row r="29" spans="1:4" s="7" customFormat="1" x14ac:dyDescent="0.45">
      <c r="A29" s="60"/>
      <c r="B29" s="64"/>
      <c r="C29" s="65"/>
      <c r="D29" s="63"/>
    </row>
    <row r="30" spans="1:4" s="7" customFormat="1" x14ac:dyDescent="0.45">
      <c r="A30" s="60"/>
      <c r="B30" s="61"/>
      <c r="C30" s="61" t="s">
        <v>20</v>
      </c>
      <c r="D30" s="63">
        <f>SUM(D22:D29)</f>
        <v>22</v>
      </c>
    </row>
    <row r="31" spans="1:4" s="7" customFormat="1" x14ac:dyDescent="0.45">
      <c r="A31" s="67"/>
      <c r="B31" s="68"/>
      <c r="C31" s="68" t="s">
        <v>21</v>
      </c>
      <c r="D31" s="69">
        <f>D30/C4</f>
        <v>0.35483870967741937</v>
      </c>
    </row>
    <row r="32" spans="1:4" s="7" customFormat="1" x14ac:dyDescent="0.45">
      <c r="D32" s="56"/>
    </row>
    <row r="33" spans="1:4" s="7" customFormat="1" ht="18" x14ac:dyDescent="0.45">
      <c r="A33" s="269" t="s">
        <v>23</v>
      </c>
      <c r="B33" s="269"/>
      <c r="C33" s="269"/>
      <c r="D33" s="269"/>
    </row>
    <row r="34" spans="1:4" s="7" customFormat="1" x14ac:dyDescent="0.45">
      <c r="A34" s="57" t="s">
        <v>16</v>
      </c>
      <c r="B34" s="58" t="s">
        <v>17</v>
      </c>
      <c r="C34" s="58"/>
      <c r="D34" s="59" t="s">
        <v>19</v>
      </c>
    </row>
    <row r="35" spans="1:4" s="7" customFormat="1" x14ac:dyDescent="0.45">
      <c r="A35" s="60" t="s">
        <v>150</v>
      </c>
      <c r="B35" s="64" t="s">
        <v>151</v>
      </c>
      <c r="C35" s="61"/>
      <c r="D35" s="63">
        <v>3</v>
      </c>
    </row>
    <row r="36" spans="1:4" s="7" customFormat="1" x14ac:dyDescent="0.45">
      <c r="A36" s="60" t="s">
        <v>114</v>
      </c>
      <c r="B36" s="64" t="s">
        <v>115</v>
      </c>
      <c r="C36" s="61"/>
      <c r="D36" s="63">
        <v>3</v>
      </c>
    </row>
    <row r="37" spans="1:4" s="7" customFormat="1" x14ac:dyDescent="0.45">
      <c r="A37" s="60" t="s">
        <v>154</v>
      </c>
      <c r="B37" s="64" t="s">
        <v>49</v>
      </c>
      <c r="C37" s="61"/>
      <c r="D37" s="63">
        <v>3</v>
      </c>
    </row>
    <row r="38" spans="1:4" s="7" customFormat="1" x14ac:dyDescent="0.45">
      <c r="A38" s="60" t="s">
        <v>107</v>
      </c>
      <c r="B38" s="64" t="s">
        <v>165</v>
      </c>
      <c r="C38" s="61"/>
      <c r="D38" s="63">
        <v>12</v>
      </c>
    </row>
    <row r="39" spans="1:4" s="7" customFormat="1" x14ac:dyDescent="0.45">
      <c r="A39" s="84" t="s">
        <v>133</v>
      </c>
      <c r="B39" s="64" t="s">
        <v>124</v>
      </c>
      <c r="C39" s="61"/>
      <c r="D39" s="66">
        <v>1</v>
      </c>
    </row>
    <row r="40" spans="1:4" s="7" customFormat="1" x14ac:dyDescent="0.45">
      <c r="A40" s="60"/>
      <c r="B40" s="64"/>
      <c r="C40" s="61"/>
      <c r="D40" s="66"/>
    </row>
    <row r="41" spans="1:4" s="7" customFormat="1" x14ac:dyDescent="0.45">
      <c r="A41" s="60"/>
      <c r="B41" s="61"/>
      <c r="C41" s="61" t="s">
        <v>20</v>
      </c>
      <c r="D41" s="63">
        <f>SUM(D35:D40)</f>
        <v>22</v>
      </c>
    </row>
    <row r="42" spans="1:4" s="7" customFormat="1" x14ac:dyDescent="0.45">
      <c r="A42" s="67"/>
      <c r="B42" s="68"/>
      <c r="C42" s="68" t="s">
        <v>21</v>
      </c>
      <c r="D42" s="69">
        <f>D41/C4</f>
        <v>0.35483870967741937</v>
      </c>
    </row>
    <row r="43" spans="1:4" s="7" customFormat="1" x14ac:dyDescent="0.45">
      <c r="D43" s="56"/>
    </row>
    <row r="44" spans="1:4" s="7" customFormat="1" x14ac:dyDescent="0.45">
      <c r="D44" s="56"/>
    </row>
    <row r="45" spans="1:4" s="7" customFormat="1" x14ac:dyDescent="0.45">
      <c r="D45" s="56"/>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sheetData>
  <mergeCells count="4">
    <mergeCell ref="A1:D1"/>
    <mergeCell ref="A8:D8"/>
    <mergeCell ref="A20:D20"/>
    <mergeCell ref="A33:D33"/>
  </mergeCells>
  <printOptions horizontalCentered="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C31A7-97D9-49C2-B0B2-B1C9BA03AA79}">
  <sheetPr>
    <tabColor rgb="FF00B0F0"/>
  </sheetPr>
  <dimension ref="A1:D89"/>
  <sheetViews>
    <sheetView workbookViewId="0">
      <selection activeCell="J16" sqref="J16"/>
    </sheetView>
  </sheetViews>
  <sheetFormatPr defaultRowHeight="14.25" x14ac:dyDescent="0.45"/>
  <cols>
    <col min="1" max="1" width="19.265625" customWidth="1"/>
    <col min="2" max="2" width="45.3984375" bestFit="1"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166</v>
      </c>
      <c r="D3" s="53"/>
    </row>
    <row r="4" spans="1:4" s="52" customFormat="1" ht="20.100000000000001" customHeight="1" thickBot="1" x14ac:dyDescent="0.5">
      <c r="A4" s="51" t="s">
        <v>61</v>
      </c>
      <c r="C4" s="54">
        <f>D17+D29+D44</f>
        <v>62</v>
      </c>
      <c r="D4" s="55" t="s">
        <v>62</v>
      </c>
    </row>
    <row r="5" spans="1:4" s="7" customFormat="1" x14ac:dyDescent="0.45">
      <c r="D5" s="56"/>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93</v>
      </c>
      <c r="B10" s="64" t="s">
        <v>94</v>
      </c>
      <c r="C10" s="62" t="s">
        <v>50</v>
      </c>
      <c r="D10" s="63">
        <v>3</v>
      </c>
    </row>
    <row r="11" spans="1:4" s="7" customFormat="1" x14ac:dyDescent="0.45">
      <c r="A11" s="60" t="s">
        <v>167</v>
      </c>
      <c r="B11" s="64" t="s">
        <v>168</v>
      </c>
      <c r="C11" s="62" t="s">
        <v>56</v>
      </c>
      <c r="D11" s="63">
        <v>3</v>
      </c>
    </row>
    <row r="12" spans="1:4" s="7" customFormat="1" x14ac:dyDescent="0.45">
      <c r="A12" s="60" t="s">
        <v>119</v>
      </c>
      <c r="B12" s="64" t="s">
        <v>120</v>
      </c>
      <c r="C12" s="61" t="s">
        <v>97</v>
      </c>
      <c r="D12" s="63">
        <v>3</v>
      </c>
    </row>
    <row r="13" spans="1:4" s="7" customFormat="1" x14ac:dyDescent="0.45">
      <c r="A13" s="60" t="s">
        <v>118</v>
      </c>
      <c r="B13" s="64" t="s">
        <v>47</v>
      </c>
      <c r="C13" s="65" t="s">
        <v>51</v>
      </c>
      <c r="D13" s="63">
        <v>3</v>
      </c>
    </row>
    <row r="14" spans="1:4" s="7" customFormat="1" x14ac:dyDescent="0.45">
      <c r="A14" s="60" t="s">
        <v>143</v>
      </c>
      <c r="B14" s="64" t="s">
        <v>144</v>
      </c>
      <c r="C14" s="61" t="s">
        <v>52</v>
      </c>
      <c r="D14" s="79">
        <v>3</v>
      </c>
    </row>
    <row r="15" spans="1:4" s="7" customFormat="1" x14ac:dyDescent="0.45">
      <c r="A15" s="60" t="s">
        <v>142</v>
      </c>
      <c r="B15" s="64" t="s">
        <v>48</v>
      </c>
      <c r="C15" s="61" t="s">
        <v>52</v>
      </c>
      <c r="D15" s="66">
        <v>3</v>
      </c>
    </row>
    <row r="16" spans="1:4" s="7" customFormat="1" x14ac:dyDescent="0.45">
      <c r="A16" s="60"/>
      <c r="B16" s="64"/>
      <c r="C16" s="61"/>
      <c r="D16" s="66"/>
    </row>
    <row r="17" spans="1:4" s="7" customFormat="1" x14ac:dyDescent="0.45">
      <c r="A17" s="60"/>
      <c r="B17" s="64"/>
      <c r="C17" s="61" t="s">
        <v>20</v>
      </c>
      <c r="D17" s="63">
        <f>SUM(D10:D15)</f>
        <v>18</v>
      </c>
    </row>
    <row r="18" spans="1:4" s="7" customFormat="1" x14ac:dyDescent="0.45">
      <c r="A18" s="67"/>
      <c r="B18" s="83"/>
      <c r="C18" s="68" t="s">
        <v>21</v>
      </c>
      <c r="D18" s="69">
        <f>SUM(D17/C4)</f>
        <v>0.29032258064516131</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ht="42.75" x14ac:dyDescent="0.45">
      <c r="A22" s="77" t="s">
        <v>145</v>
      </c>
      <c r="B22" s="78" t="s">
        <v>146</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147</v>
      </c>
      <c r="B25" s="64" t="s">
        <v>148</v>
      </c>
      <c r="C25" s="65">
        <v>6</v>
      </c>
      <c r="D25" s="63">
        <v>3</v>
      </c>
    </row>
    <row r="26" spans="1:4" s="7" customFormat="1" ht="28.5" x14ac:dyDescent="0.45">
      <c r="A26" s="77" t="s">
        <v>95</v>
      </c>
      <c r="B26" s="78" t="s">
        <v>96</v>
      </c>
      <c r="C26" s="65">
        <v>7</v>
      </c>
      <c r="D26" s="63">
        <v>3</v>
      </c>
    </row>
    <row r="27" spans="1:4" s="7" customFormat="1" x14ac:dyDescent="0.45">
      <c r="A27" s="60" t="s">
        <v>111</v>
      </c>
      <c r="B27" s="64" t="s">
        <v>112</v>
      </c>
      <c r="C27" s="65">
        <v>5</v>
      </c>
      <c r="D27" s="66">
        <v>1</v>
      </c>
    </row>
    <row r="28" spans="1:4" s="7" customFormat="1" x14ac:dyDescent="0.45">
      <c r="A28" s="60"/>
      <c r="B28" s="64"/>
      <c r="C28" s="65"/>
      <c r="D28" s="63"/>
    </row>
    <row r="29" spans="1:4" s="7" customFormat="1" x14ac:dyDescent="0.45">
      <c r="A29" s="60"/>
      <c r="B29" s="61"/>
      <c r="C29" s="61" t="s">
        <v>20</v>
      </c>
      <c r="D29" s="63">
        <f>SUM(D22:D28)</f>
        <v>19</v>
      </c>
    </row>
    <row r="30" spans="1:4" s="7" customFormat="1" x14ac:dyDescent="0.45">
      <c r="A30" s="67"/>
      <c r="B30" s="68"/>
      <c r="C30" s="68" t="s">
        <v>21</v>
      </c>
      <c r="D30" s="69">
        <f>D29/C4</f>
        <v>0.30645161290322581</v>
      </c>
    </row>
    <row r="31" spans="1:4" s="7" customFormat="1" x14ac:dyDescent="0.45">
      <c r="D31" s="56"/>
    </row>
    <row r="32" spans="1:4" s="7" customFormat="1" ht="18" x14ac:dyDescent="0.45">
      <c r="A32" s="269" t="s">
        <v>23</v>
      </c>
      <c r="B32" s="269"/>
      <c r="C32" s="269"/>
      <c r="D32" s="269"/>
    </row>
    <row r="33" spans="1:4" s="7" customFormat="1" x14ac:dyDescent="0.45">
      <c r="A33" s="57" t="s">
        <v>16</v>
      </c>
      <c r="B33" s="58" t="s">
        <v>17</v>
      </c>
      <c r="C33" s="58"/>
      <c r="D33" s="59" t="s">
        <v>19</v>
      </c>
    </row>
    <row r="34" spans="1:4" s="7" customFormat="1" x14ac:dyDescent="0.45">
      <c r="A34" s="60" t="s">
        <v>114</v>
      </c>
      <c r="B34" s="64" t="s">
        <v>115</v>
      </c>
      <c r="C34" s="61"/>
      <c r="D34" s="63">
        <v>3</v>
      </c>
    </row>
    <row r="35" spans="1:4" s="7" customFormat="1" x14ac:dyDescent="0.45">
      <c r="A35" s="60" t="s">
        <v>152</v>
      </c>
      <c r="B35" s="64" t="s">
        <v>153</v>
      </c>
      <c r="C35" s="61"/>
      <c r="D35" s="63">
        <v>3</v>
      </c>
    </row>
    <row r="36" spans="1:4" s="7" customFormat="1" x14ac:dyDescent="0.45">
      <c r="A36" s="60" t="s">
        <v>169</v>
      </c>
      <c r="B36" s="64" t="s">
        <v>170</v>
      </c>
      <c r="C36" s="61"/>
      <c r="D36" s="63">
        <v>3</v>
      </c>
    </row>
    <row r="37" spans="1:4" s="7" customFormat="1" x14ac:dyDescent="0.45">
      <c r="A37" s="60" t="s">
        <v>98</v>
      </c>
      <c r="B37" s="64" t="s">
        <v>55</v>
      </c>
      <c r="C37" s="61"/>
      <c r="D37" s="63">
        <v>3</v>
      </c>
    </row>
    <row r="38" spans="1:4" s="7" customFormat="1" x14ac:dyDescent="0.45">
      <c r="A38" s="60" t="s">
        <v>171</v>
      </c>
      <c r="B38" s="64" t="s">
        <v>172</v>
      </c>
      <c r="C38" s="61"/>
      <c r="D38" s="63">
        <v>3</v>
      </c>
    </row>
    <row r="39" spans="1:4" s="7" customFormat="1" x14ac:dyDescent="0.45">
      <c r="A39" s="60" t="s">
        <v>154</v>
      </c>
      <c r="B39" s="64" t="s">
        <v>49</v>
      </c>
      <c r="C39" s="61"/>
      <c r="D39" s="63">
        <v>3</v>
      </c>
    </row>
    <row r="40" spans="1:4" s="7" customFormat="1" x14ac:dyDescent="0.45">
      <c r="A40" s="60" t="s">
        <v>116</v>
      </c>
      <c r="B40" s="64" t="s">
        <v>117</v>
      </c>
      <c r="C40" s="65"/>
      <c r="D40" s="79">
        <v>3</v>
      </c>
    </row>
    <row r="41" spans="1:4" s="7" customFormat="1" x14ac:dyDescent="0.45">
      <c r="A41" s="60" t="s">
        <v>133</v>
      </c>
      <c r="B41" s="64" t="s">
        <v>124</v>
      </c>
      <c r="C41" s="61"/>
      <c r="D41" s="63">
        <v>1</v>
      </c>
    </row>
    <row r="42" spans="1:4" s="7" customFormat="1" x14ac:dyDescent="0.45">
      <c r="A42" s="84" t="s">
        <v>59</v>
      </c>
      <c r="B42" s="64" t="s">
        <v>107</v>
      </c>
      <c r="C42" s="61"/>
      <c r="D42" s="66">
        <v>3</v>
      </c>
    </row>
    <row r="43" spans="1:4" s="7" customFormat="1" x14ac:dyDescent="0.45">
      <c r="A43" s="60"/>
      <c r="B43" s="64"/>
      <c r="C43" s="65"/>
      <c r="D43" s="66"/>
    </row>
    <row r="44" spans="1:4" s="7" customFormat="1" x14ac:dyDescent="0.45">
      <c r="A44" s="60"/>
      <c r="B44" s="61"/>
      <c r="C44" s="61" t="s">
        <v>20</v>
      </c>
      <c r="D44" s="63">
        <f>SUM(D34:D43)</f>
        <v>25</v>
      </c>
    </row>
    <row r="45" spans="1:4" s="7" customFormat="1" x14ac:dyDescent="0.45">
      <c r="A45" s="67"/>
      <c r="B45" s="68"/>
      <c r="C45" s="68" t="s">
        <v>21</v>
      </c>
      <c r="D45" s="69">
        <f>D44/C4</f>
        <v>0.40322580645161288</v>
      </c>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row r="88" spans="4:4" s="7" customFormat="1" x14ac:dyDescent="0.45">
      <c r="D88" s="56"/>
    </row>
    <row r="89" spans="4:4" s="7" customFormat="1" x14ac:dyDescent="0.45">
      <c r="D89" s="56"/>
    </row>
  </sheetData>
  <mergeCells count="4">
    <mergeCell ref="A1:D1"/>
    <mergeCell ref="A8:D8"/>
    <mergeCell ref="A20:D20"/>
    <mergeCell ref="A32:D32"/>
  </mergeCells>
  <printOptions horizontalCentered="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4751-60B8-4E2F-AE27-69AF3FBB815B}">
  <sheetPr>
    <tabColor rgb="FFFF0000"/>
  </sheetPr>
  <dimension ref="A1:M23"/>
  <sheetViews>
    <sheetView tabSelected="1" zoomScale="80" zoomScaleNormal="80" workbookViewId="0">
      <selection activeCell="D22" sqref="D22"/>
    </sheetView>
  </sheetViews>
  <sheetFormatPr defaultRowHeight="14.25" x14ac:dyDescent="0.45"/>
  <cols>
    <col min="1" max="1" width="27.1328125" customWidth="1"/>
    <col min="2" max="5" width="27.73046875" customWidth="1"/>
    <col min="6" max="6" width="55.1328125" customWidth="1"/>
    <col min="7" max="7" width="7.1328125" customWidth="1"/>
    <col min="8" max="8" width="11.73046875" customWidth="1"/>
    <col min="9" max="9" width="7.265625" customWidth="1"/>
    <col min="10" max="10" width="6.86328125" customWidth="1"/>
    <col min="11" max="11" width="5.73046875" customWidth="1"/>
    <col min="13" max="13" width="8.59765625" customWidth="1"/>
  </cols>
  <sheetData>
    <row r="1" spans="1:13" ht="17.649999999999999" x14ac:dyDescent="0.45">
      <c r="A1" s="270" t="s">
        <v>38</v>
      </c>
      <c r="B1" s="270"/>
      <c r="C1" s="270"/>
      <c r="D1" s="270"/>
      <c r="E1" s="270"/>
      <c r="F1" s="270"/>
    </row>
    <row r="2" spans="1:13" ht="22.5" x14ac:dyDescent="0.6">
      <c r="A2" s="87"/>
      <c r="B2" s="87"/>
      <c r="C2" s="87"/>
      <c r="D2" s="87"/>
      <c r="E2" s="87"/>
      <c r="F2" s="87"/>
    </row>
    <row r="3" spans="1:13" ht="38.25" customHeight="1" thickBot="1" x14ac:dyDescent="0.5">
      <c r="A3" s="271" t="s">
        <v>10</v>
      </c>
      <c r="B3" s="271"/>
      <c r="C3" s="271"/>
      <c r="D3" s="271"/>
      <c r="E3" s="271"/>
      <c r="F3" s="271"/>
    </row>
    <row r="4" spans="1:13" ht="27" customHeight="1" thickBot="1" x14ac:dyDescent="0.55000000000000004">
      <c r="A4" s="88"/>
      <c r="B4" s="88" t="s">
        <v>205</v>
      </c>
      <c r="C4" s="88"/>
      <c r="D4" s="88"/>
      <c r="E4" s="88"/>
      <c r="F4" s="88"/>
    </row>
    <row r="5" spans="1:13" ht="114.75" customHeight="1" thickBot="1" x14ac:dyDescent="0.5">
      <c r="A5" s="89" t="s">
        <v>14</v>
      </c>
      <c r="B5" s="272" t="s">
        <v>206</v>
      </c>
      <c r="C5" s="273"/>
      <c r="D5" s="273"/>
      <c r="E5" s="273"/>
      <c r="F5" s="274"/>
    </row>
    <row r="6" spans="1:13" ht="15.4" thickBot="1" x14ac:dyDescent="0.5">
      <c r="A6" s="209"/>
      <c r="B6" s="211"/>
      <c r="C6" s="209" t="s">
        <v>0</v>
      </c>
      <c r="D6" s="275"/>
      <c r="E6" s="276"/>
      <c r="F6" s="90"/>
    </row>
    <row r="7" spans="1:13" ht="45" x14ac:dyDescent="0.45">
      <c r="A7" s="4" t="s">
        <v>173</v>
      </c>
      <c r="B7" s="4" t="s">
        <v>174</v>
      </c>
      <c r="C7" s="5" t="s">
        <v>175</v>
      </c>
      <c r="D7" s="4" t="s">
        <v>176</v>
      </c>
      <c r="E7" s="4" t="s">
        <v>177</v>
      </c>
      <c r="F7" s="5" t="s">
        <v>178</v>
      </c>
    </row>
    <row r="8" spans="1:13" ht="34.5" customHeight="1" x14ac:dyDescent="0.45">
      <c r="A8" s="1" t="s">
        <v>179</v>
      </c>
      <c r="B8" s="1" t="s">
        <v>180</v>
      </c>
      <c r="C8" s="91" t="s">
        <v>181</v>
      </c>
      <c r="D8" s="1" t="s">
        <v>182</v>
      </c>
      <c r="E8" s="1" t="s">
        <v>183</v>
      </c>
      <c r="F8" s="91" t="s">
        <v>1</v>
      </c>
    </row>
    <row r="9" spans="1:13" ht="15" x14ac:dyDescent="0.45">
      <c r="A9" s="1" t="s">
        <v>184</v>
      </c>
      <c r="B9" s="1" t="s">
        <v>1</v>
      </c>
      <c r="C9" s="92"/>
      <c r="D9" s="92"/>
      <c r="E9" s="92"/>
      <c r="F9" s="92"/>
      <c r="H9" s="3"/>
      <c r="I9" s="3"/>
      <c r="J9" s="3"/>
      <c r="K9" s="3"/>
      <c r="L9" s="3"/>
      <c r="M9" s="3"/>
    </row>
    <row r="10" spans="1:13" ht="365.25" customHeight="1" x14ac:dyDescent="0.5">
      <c r="A10" s="93" t="s">
        <v>185</v>
      </c>
      <c r="B10" s="94" t="s">
        <v>186</v>
      </c>
      <c r="C10" s="95" t="s">
        <v>187</v>
      </c>
      <c r="D10" s="95" t="s">
        <v>188</v>
      </c>
      <c r="E10" s="95" t="s">
        <v>189</v>
      </c>
      <c r="F10" s="96"/>
      <c r="G10" s="97"/>
      <c r="H10" s="98"/>
    </row>
    <row r="11" spans="1:13" ht="358.5" customHeight="1" x14ac:dyDescent="0.45">
      <c r="A11" s="95" t="s">
        <v>190</v>
      </c>
      <c r="B11" s="95" t="s">
        <v>191</v>
      </c>
      <c r="C11" s="95" t="s">
        <v>192</v>
      </c>
      <c r="D11" s="95" t="s">
        <v>193</v>
      </c>
      <c r="E11" s="95" t="s">
        <v>194</v>
      </c>
      <c r="F11" s="99"/>
    </row>
    <row r="12" spans="1:13" ht="228" x14ac:dyDescent="0.45">
      <c r="A12" s="99" t="s">
        <v>195</v>
      </c>
      <c r="B12" s="99" t="s">
        <v>196</v>
      </c>
      <c r="C12" s="99" t="s">
        <v>197</v>
      </c>
      <c r="D12" s="99" t="s">
        <v>198</v>
      </c>
      <c r="E12" s="99" t="s">
        <v>199</v>
      </c>
      <c r="F12" s="99"/>
    </row>
    <row r="13" spans="1:13" ht="171" x14ac:dyDescent="0.45">
      <c r="A13" s="99" t="s">
        <v>200</v>
      </c>
      <c r="B13" s="99" t="s">
        <v>201</v>
      </c>
      <c r="C13" s="99" t="s">
        <v>202</v>
      </c>
      <c r="D13" s="99" t="s">
        <v>203</v>
      </c>
      <c r="E13" s="99" t="s">
        <v>204</v>
      </c>
      <c r="F13" s="99"/>
    </row>
    <row r="14" spans="1:13" x14ac:dyDescent="0.45">
      <c r="A14" s="100"/>
      <c r="B14" s="100"/>
      <c r="C14" s="100"/>
      <c r="D14" s="100"/>
      <c r="E14" s="100"/>
      <c r="F14" s="100"/>
    </row>
    <row r="15" spans="1:13" x14ac:dyDescent="0.45">
      <c r="A15" s="100"/>
      <c r="B15" s="100"/>
      <c r="C15" s="100"/>
      <c r="D15" s="100"/>
      <c r="E15" s="100"/>
      <c r="F15" s="100"/>
    </row>
    <row r="16" spans="1:13" x14ac:dyDescent="0.45">
      <c r="A16" s="100"/>
      <c r="B16" s="100"/>
      <c r="C16" s="100"/>
      <c r="D16" s="100"/>
      <c r="E16" s="100"/>
      <c r="F16" s="100"/>
    </row>
    <row r="17" spans="1:6" x14ac:dyDescent="0.45">
      <c r="A17" s="100"/>
      <c r="B17" s="100"/>
      <c r="C17" s="100"/>
      <c r="D17" s="100"/>
      <c r="E17" s="100"/>
      <c r="F17" s="100"/>
    </row>
    <row r="18" spans="1:6" x14ac:dyDescent="0.45">
      <c r="A18" s="100"/>
      <c r="B18" s="100"/>
      <c r="C18" s="100"/>
      <c r="D18" s="100"/>
      <c r="E18" s="100"/>
      <c r="F18" s="100"/>
    </row>
    <row r="19" spans="1:6" x14ac:dyDescent="0.45">
      <c r="A19" s="100"/>
      <c r="B19" s="100"/>
      <c r="C19" s="100"/>
      <c r="D19" s="100"/>
      <c r="E19" s="100"/>
      <c r="F19" s="100"/>
    </row>
    <row r="20" spans="1:6" x14ac:dyDescent="0.45">
      <c r="A20" s="100"/>
      <c r="B20" s="100"/>
      <c r="C20" s="100"/>
      <c r="D20" s="100"/>
      <c r="E20" s="100"/>
      <c r="F20" s="100"/>
    </row>
    <row r="21" spans="1:6" x14ac:dyDescent="0.45">
      <c r="A21" s="100"/>
      <c r="B21" s="100"/>
      <c r="C21" s="100"/>
      <c r="D21" s="100"/>
      <c r="E21" s="100"/>
      <c r="F21" s="100"/>
    </row>
    <row r="22" spans="1:6" x14ac:dyDescent="0.45">
      <c r="A22" s="100"/>
      <c r="B22" s="100"/>
      <c r="C22" s="100"/>
      <c r="D22" s="100"/>
      <c r="E22" s="100"/>
      <c r="F22" s="100"/>
    </row>
    <row r="23" spans="1:6" x14ac:dyDescent="0.45">
      <c r="A23" s="100"/>
      <c r="B23" s="100"/>
      <c r="C23" s="100"/>
      <c r="D23" s="100"/>
      <c r="E23" s="100"/>
      <c r="F23" s="100"/>
    </row>
  </sheetData>
  <mergeCells count="5">
    <mergeCell ref="A1:F1"/>
    <mergeCell ref="A3:F3"/>
    <mergeCell ref="B5:F5"/>
    <mergeCell ref="A6:B6"/>
    <mergeCell ref="C6:E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DA18A-7723-4E07-9C98-027EB9293284}">
  <sheetPr>
    <tabColor rgb="FF00B0F0"/>
  </sheetPr>
  <dimension ref="A1:R85"/>
  <sheetViews>
    <sheetView topLeftCell="A8" zoomScale="70" zoomScaleNormal="70" workbookViewId="0">
      <selection activeCell="D8" sqref="D8"/>
    </sheetView>
  </sheetViews>
  <sheetFormatPr defaultRowHeight="14.25" x14ac:dyDescent="0.45"/>
  <cols>
    <col min="1" max="1" width="29.73046875" customWidth="1"/>
    <col min="2" max="2" width="29.86328125" customWidth="1"/>
    <col min="3" max="3" width="29.86328125" style="8" customWidth="1"/>
    <col min="4" max="5" width="29.86328125" customWidth="1"/>
    <col min="6" max="6" width="53.86328125" customWidth="1"/>
    <col min="7" max="7" width="17.3984375" style="9" bestFit="1" customWidth="1"/>
    <col min="8" max="8" width="16.73046875" style="9" bestFit="1" customWidth="1"/>
    <col min="9" max="9" width="17.3984375" style="9" bestFit="1" customWidth="1"/>
    <col min="10" max="10" width="16.73046875" style="9" bestFit="1" customWidth="1"/>
    <col min="11" max="11" width="17.3984375" bestFit="1" customWidth="1"/>
    <col min="12" max="12" width="16.1328125" bestFit="1" customWidth="1"/>
    <col min="13" max="15" width="14.59765625" customWidth="1"/>
    <col min="16" max="18" width="16.3984375" bestFit="1" customWidth="1"/>
  </cols>
  <sheetData>
    <row r="1" spans="1:18" s="25" customFormat="1" ht="23.1" customHeight="1" thickBot="1" x14ac:dyDescent="0.5">
      <c r="A1" s="203" t="s">
        <v>37</v>
      </c>
      <c r="B1" s="204"/>
      <c r="C1" s="204"/>
      <c r="D1" s="204"/>
      <c r="E1" s="204"/>
      <c r="F1" s="205"/>
      <c r="G1" s="24"/>
      <c r="H1" s="24"/>
      <c r="I1" s="24"/>
      <c r="J1" s="24"/>
    </row>
    <row r="2" spans="1:18" s="27" customFormat="1" ht="20.100000000000001" customHeight="1" thickBot="1" x14ac:dyDescent="0.5">
      <c r="A2" s="5" t="s">
        <v>7</v>
      </c>
      <c r="B2" s="209" t="s">
        <v>9</v>
      </c>
      <c r="C2" s="210"/>
      <c r="D2" s="210"/>
      <c r="E2" s="210"/>
      <c r="F2" s="211"/>
      <c r="G2" s="26"/>
      <c r="H2" s="26"/>
      <c r="I2" s="26"/>
      <c r="J2" s="26"/>
    </row>
    <row r="3" spans="1:18" s="27" customFormat="1" ht="171" customHeight="1" x14ac:dyDescent="0.45">
      <c r="A3" s="1" t="s">
        <v>8</v>
      </c>
      <c r="B3" s="206" t="s">
        <v>30</v>
      </c>
      <c r="C3" s="207"/>
      <c r="D3" s="207"/>
      <c r="E3" s="207"/>
      <c r="F3" s="208"/>
      <c r="G3" s="26"/>
      <c r="H3" s="26"/>
      <c r="I3" s="26"/>
      <c r="J3" s="26"/>
    </row>
    <row r="4" spans="1:18" s="27" customFormat="1" ht="39.950000000000003" customHeight="1" x14ac:dyDescent="0.45">
      <c r="A4" s="1"/>
      <c r="B4" s="218" t="s">
        <v>28</v>
      </c>
      <c r="C4" s="219"/>
      <c r="D4" s="219"/>
      <c r="E4" s="219"/>
      <c r="F4" s="220"/>
      <c r="G4" s="26"/>
      <c r="H4" s="26"/>
      <c r="I4" s="26"/>
      <c r="J4" s="26"/>
    </row>
    <row r="5" spans="1:18" s="27" customFormat="1" ht="20.100000000000001" customHeight="1" thickBot="1" x14ac:dyDescent="0.5">
      <c r="A5" s="2"/>
      <c r="B5" s="215" t="s">
        <v>31</v>
      </c>
      <c r="C5" s="216"/>
      <c r="D5" s="216"/>
      <c r="E5" s="216"/>
      <c r="F5" s="217"/>
      <c r="G5" s="26"/>
      <c r="H5" s="26"/>
      <c r="I5" s="26"/>
      <c r="J5" s="26"/>
    </row>
    <row r="6" spans="1:18" s="29" customFormat="1" ht="20.100000000000001" customHeight="1" thickBot="1" x14ac:dyDescent="0.5">
      <c r="A6" s="212"/>
      <c r="B6" s="213"/>
      <c r="C6" s="213" t="s">
        <v>0</v>
      </c>
      <c r="D6" s="214"/>
      <c r="E6" s="214"/>
      <c r="F6" s="30"/>
      <c r="G6" s="28"/>
      <c r="H6" s="28"/>
      <c r="I6" s="28"/>
      <c r="J6" s="28"/>
    </row>
    <row r="7" spans="1:18" s="15" customFormat="1" ht="136.5" customHeight="1" thickBot="1" x14ac:dyDescent="0.45">
      <c r="A7" s="31" t="s">
        <v>283</v>
      </c>
      <c r="B7" s="31" t="s">
        <v>284</v>
      </c>
      <c r="C7" s="31" t="s">
        <v>255</v>
      </c>
      <c r="D7" s="31" t="s">
        <v>256</v>
      </c>
      <c r="E7" s="31" t="s">
        <v>285</v>
      </c>
      <c r="F7" s="32" t="s">
        <v>258</v>
      </c>
      <c r="G7" s="36" t="s">
        <v>2</v>
      </c>
      <c r="H7" s="32" t="s">
        <v>3</v>
      </c>
      <c r="I7" s="32" t="s">
        <v>4</v>
      </c>
      <c r="J7" s="32" t="s">
        <v>5</v>
      </c>
      <c r="K7" s="32" t="s">
        <v>6</v>
      </c>
      <c r="L7" s="32" t="s">
        <v>286</v>
      </c>
    </row>
    <row r="8" spans="1:18" s="12" customFormat="1" ht="409.6" customHeight="1" thickTop="1" x14ac:dyDescent="0.45">
      <c r="A8" s="93" t="s">
        <v>287</v>
      </c>
      <c r="B8" s="94" t="s">
        <v>288</v>
      </c>
      <c r="C8" s="95" t="s">
        <v>289</v>
      </c>
      <c r="D8" s="95" t="s">
        <v>290</v>
      </c>
      <c r="E8" s="277" t="s">
        <v>291</v>
      </c>
      <c r="F8" s="278"/>
      <c r="G8" s="279" t="s">
        <v>292</v>
      </c>
      <c r="H8" s="35"/>
      <c r="I8" s="35"/>
      <c r="J8" s="35"/>
    </row>
    <row r="9" spans="1:18" s="12" customFormat="1" x14ac:dyDescent="0.45">
      <c r="A9" s="280" t="s">
        <v>293</v>
      </c>
      <c r="B9" s="280" t="s">
        <v>294</v>
      </c>
      <c r="C9" s="280" t="s">
        <v>295</v>
      </c>
      <c r="D9" s="280" t="s">
        <v>296</v>
      </c>
      <c r="E9" s="280" t="s">
        <v>297</v>
      </c>
      <c r="F9" s="281"/>
      <c r="G9" s="12" t="s">
        <v>298</v>
      </c>
      <c r="M9" s="11"/>
      <c r="N9" s="11"/>
      <c r="O9" s="11"/>
      <c r="P9" s="11"/>
      <c r="Q9" s="11"/>
      <c r="R9" s="11"/>
    </row>
    <row r="10" spans="1:18" s="12" customFormat="1" ht="15.6" customHeight="1" x14ac:dyDescent="0.45">
      <c r="A10" s="282"/>
      <c r="B10" s="282"/>
      <c r="C10" s="282"/>
      <c r="D10" s="282"/>
      <c r="E10" s="282"/>
      <c r="F10" s="283"/>
      <c r="G10" s="35" t="s">
        <v>218</v>
      </c>
      <c r="H10" s="35" t="s">
        <v>299</v>
      </c>
      <c r="I10" s="284" t="s">
        <v>300</v>
      </c>
      <c r="J10" s="284" t="s">
        <v>301</v>
      </c>
      <c r="K10" s="285"/>
      <c r="L10" s="11"/>
      <c r="M10" s="11"/>
      <c r="N10" s="11"/>
      <c r="O10" s="11"/>
      <c r="P10" s="11"/>
      <c r="Q10" s="11"/>
      <c r="R10" s="11"/>
    </row>
    <row r="11" spans="1:18" s="12" customFormat="1" ht="15.6" customHeight="1" x14ac:dyDescent="0.45">
      <c r="A11" s="282"/>
      <c r="B11" s="282"/>
      <c r="C11" s="282"/>
      <c r="D11" s="282"/>
      <c r="E11" s="282"/>
      <c r="F11" s="283"/>
      <c r="G11" s="35">
        <v>66.5</v>
      </c>
      <c r="H11" s="35">
        <v>75.5</v>
      </c>
      <c r="I11" s="35">
        <v>66.400000000000006</v>
      </c>
      <c r="J11" s="35">
        <v>86.7</v>
      </c>
      <c r="K11" s="285"/>
      <c r="L11" s="286"/>
      <c r="M11" s="11"/>
      <c r="N11" s="11"/>
      <c r="O11" s="11"/>
      <c r="P11" s="11"/>
      <c r="Q11" s="11"/>
      <c r="R11" s="11"/>
    </row>
    <row r="12" spans="1:18" s="12" customFormat="1" ht="15.6" customHeight="1" x14ac:dyDescent="0.45">
      <c r="A12" s="282"/>
      <c r="B12" s="282"/>
      <c r="C12" s="282"/>
      <c r="D12" s="282"/>
      <c r="E12" s="282"/>
      <c r="F12" s="283"/>
      <c r="G12" s="287" t="s">
        <v>302</v>
      </c>
      <c r="H12" s="35"/>
      <c r="I12" s="35"/>
      <c r="J12" s="35"/>
      <c r="L12" s="11"/>
      <c r="M12" s="11"/>
      <c r="N12" s="11"/>
      <c r="O12" s="11"/>
      <c r="P12" s="11"/>
      <c r="Q12" s="11"/>
      <c r="R12" s="11"/>
    </row>
    <row r="13" spans="1:18" s="12" customFormat="1" ht="15.6" customHeight="1" x14ac:dyDescent="0.45">
      <c r="A13" s="282"/>
      <c r="B13" s="282"/>
      <c r="C13" s="282"/>
      <c r="D13" s="282"/>
      <c r="E13" s="282"/>
      <c r="F13" s="283"/>
      <c r="G13" s="35" t="s">
        <v>303</v>
      </c>
      <c r="H13" s="35" t="s">
        <v>304</v>
      </c>
      <c r="I13" s="284" t="s">
        <v>305</v>
      </c>
      <c r="J13" s="284" t="s">
        <v>306</v>
      </c>
      <c r="K13" s="285"/>
      <c r="L13" s="11"/>
      <c r="M13" s="11"/>
      <c r="N13" s="11"/>
      <c r="O13" s="11"/>
      <c r="P13" s="11"/>
      <c r="Q13" s="11"/>
      <c r="R13" s="11"/>
    </row>
    <row r="14" spans="1:18" s="12" customFormat="1" ht="15.6" customHeight="1" x14ac:dyDescent="0.45">
      <c r="A14" s="282"/>
      <c r="B14" s="282"/>
      <c r="C14" s="282"/>
      <c r="D14" s="282"/>
      <c r="E14" s="282"/>
      <c r="F14" s="283"/>
      <c r="G14" s="35">
        <v>0</v>
      </c>
      <c r="H14" s="35">
        <v>0</v>
      </c>
      <c r="I14" s="35">
        <v>70.3</v>
      </c>
      <c r="J14" s="35">
        <v>85.5</v>
      </c>
      <c r="K14" s="285"/>
      <c r="L14" s="286"/>
      <c r="M14" s="11"/>
      <c r="N14" s="11"/>
      <c r="O14" s="11"/>
      <c r="P14" s="11"/>
      <c r="Q14" s="11"/>
      <c r="R14" s="11"/>
    </row>
    <row r="15" spans="1:18" s="12" customFormat="1" ht="15.6" customHeight="1" x14ac:dyDescent="0.45">
      <c r="A15" s="282"/>
      <c r="B15" s="282"/>
      <c r="C15" s="282"/>
      <c r="D15" s="282"/>
      <c r="E15" s="282"/>
      <c r="F15" s="283"/>
      <c r="G15" s="287" t="s">
        <v>307</v>
      </c>
      <c r="H15" s="35"/>
      <c r="I15" s="35"/>
      <c r="J15" s="35"/>
      <c r="L15" s="11"/>
      <c r="M15" s="11"/>
      <c r="N15" s="11"/>
      <c r="O15" s="11"/>
      <c r="P15" s="11"/>
      <c r="Q15" s="11"/>
      <c r="R15" s="11"/>
    </row>
    <row r="16" spans="1:18" s="12" customFormat="1" ht="15.6" customHeight="1" x14ac:dyDescent="0.45">
      <c r="A16" s="282"/>
      <c r="B16" s="282"/>
      <c r="C16" s="282"/>
      <c r="D16" s="282"/>
      <c r="E16" s="282"/>
      <c r="F16" s="283"/>
      <c r="G16" s="35" t="s">
        <v>308</v>
      </c>
      <c r="H16" s="35" t="s">
        <v>309</v>
      </c>
      <c r="I16" s="284" t="s">
        <v>310</v>
      </c>
      <c r="J16" s="284" t="s">
        <v>311</v>
      </c>
      <c r="K16" s="285"/>
      <c r="L16" s="11"/>
      <c r="M16" s="11"/>
      <c r="N16" s="11"/>
      <c r="O16" s="11"/>
      <c r="P16" s="11"/>
      <c r="Q16" s="11"/>
      <c r="R16" s="11"/>
    </row>
    <row r="17" spans="1:18" s="12" customFormat="1" ht="15.6" customHeight="1" x14ac:dyDescent="0.45">
      <c r="A17" s="282"/>
      <c r="B17" s="282"/>
      <c r="C17" s="282"/>
      <c r="D17" s="282"/>
      <c r="E17" s="282"/>
      <c r="F17" s="283"/>
      <c r="G17" s="35">
        <v>63.6</v>
      </c>
      <c r="H17" s="35">
        <v>79.2</v>
      </c>
      <c r="I17" s="35">
        <v>62.7</v>
      </c>
      <c r="J17" s="35">
        <v>87</v>
      </c>
      <c r="K17" s="285"/>
      <c r="L17" s="286"/>
      <c r="M17" s="11"/>
      <c r="N17" s="11"/>
      <c r="O17" s="11"/>
      <c r="P17" s="11"/>
      <c r="Q17" s="11"/>
      <c r="R17" s="11"/>
    </row>
    <row r="18" spans="1:18" s="12" customFormat="1" ht="15.6" customHeight="1" x14ac:dyDescent="0.45">
      <c r="A18" s="282"/>
      <c r="B18" s="282"/>
      <c r="C18" s="282"/>
      <c r="D18" s="282"/>
      <c r="E18" s="282"/>
      <c r="F18" s="283"/>
      <c r="G18" s="287" t="s">
        <v>312</v>
      </c>
      <c r="H18" s="35"/>
      <c r="I18" s="35"/>
      <c r="J18" s="35"/>
      <c r="L18" s="11"/>
      <c r="M18" s="11"/>
      <c r="N18" s="11"/>
      <c r="O18" s="11"/>
      <c r="P18" s="11"/>
      <c r="Q18" s="11"/>
      <c r="R18" s="11"/>
    </row>
    <row r="19" spans="1:18" s="12" customFormat="1" ht="15.6" customHeight="1" x14ac:dyDescent="0.45">
      <c r="A19" s="282"/>
      <c r="B19" s="282"/>
      <c r="C19" s="282"/>
      <c r="D19" s="282"/>
      <c r="E19" s="282"/>
      <c r="F19" s="283"/>
      <c r="G19" s="35" t="s">
        <v>313</v>
      </c>
      <c r="H19" s="35" t="s">
        <v>314</v>
      </c>
      <c r="I19" s="284" t="s">
        <v>315</v>
      </c>
      <c r="J19" s="284" t="s">
        <v>316</v>
      </c>
      <c r="K19" s="285"/>
      <c r="L19" s="11"/>
      <c r="M19" s="11"/>
      <c r="N19" s="11"/>
      <c r="O19" s="11"/>
      <c r="P19" s="11"/>
      <c r="Q19" s="11"/>
      <c r="R19" s="11"/>
    </row>
    <row r="20" spans="1:18" s="12" customFormat="1" ht="15.6" customHeight="1" x14ac:dyDescent="0.45">
      <c r="A20" s="282"/>
      <c r="B20" s="282"/>
      <c r="C20" s="282"/>
      <c r="D20" s="282"/>
      <c r="E20" s="282"/>
      <c r="F20" s="283"/>
      <c r="G20" s="35">
        <v>74.7</v>
      </c>
      <c r="H20" s="35">
        <v>68.900000000000006</v>
      </c>
      <c r="I20" s="35">
        <v>61.7</v>
      </c>
      <c r="J20" s="35">
        <v>88.2</v>
      </c>
      <c r="K20" s="285"/>
      <c r="L20" s="286"/>
      <c r="M20" s="11"/>
      <c r="N20" s="11"/>
      <c r="O20" s="11"/>
      <c r="P20" s="11"/>
      <c r="Q20" s="11"/>
      <c r="R20" s="11"/>
    </row>
    <row r="21" spans="1:18" s="12" customFormat="1" ht="162.6" customHeight="1" x14ac:dyDescent="0.45">
      <c r="A21" s="288"/>
      <c r="B21" s="288"/>
      <c r="C21" s="288"/>
      <c r="D21" s="288"/>
      <c r="E21" s="288"/>
      <c r="F21" s="289"/>
      <c r="G21" s="35"/>
      <c r="H21" s="35"/>
      <c r="I21" s="35"/>
      <c r="J21" s="35"/>
      <c r="L21" s="11"/>
      <c r="M21" s="11"/>
      <c r="N21" s="11"/>
      <c r="O21" s="11"/>
      <c r="P21" s="11"/>
      <c r="Q21" s="11"/>
      <c r="R21" s="11"/>
    </row>
    <row r="22" spans="1:18" s="12" customFormat="1" ht="15" customHeight="1" x14ac:dyDescent="0.45">
      <c r="A22" s="280" t="s">
        <v>317</v>
      </c>
      <c r="B22" s="280" t="s">
        <v>318</v>
      </c>
      <c r="C22" s="280" t="s">
        <v>319</v>
      </c>
      <c r="D22" s="280" t="s">
        <v>320</v>
      </c>
      <c r="E22" s="290" t="s">
        <v>321</v>
      </c>
      <c r="F22" s="291"/>
      <c r="G22" s="292" t="s">
        <v>298</v>
      </c>
      <c r="H22" s="292"/>
      <c r="I22" s="292"/>
      <c r="J22" s="292"/>
      <c r="K22" s="292"/>
      <c r="L22" s="292"/>
      <c r="M22" s="11"/>
      <c r="N22" s="11"/>
      <c r="O22" s="11"/>
      <c r="P22" s="11"/>
      <c r="Q22" s="11"/>
      <c r="R22" s="11"/>
    </row>
    <row r="23" spans="1:18" s="12" customFormat="1" ht="15.6" customHeight="1" x14ac:dyDescent="0.45">
      <c r="A23" s="282"/>
      <c r="B23" s="282"/>
      <c r="C23" s="282"/>
      <c r="D23" s="282"/>
      <c r="E23" s="293"/>
      <c r="F23" s="294"/>
      <c r="G23" s="284" t="s">
        <v>322</v>
      </c>
      <c r="H23" s="284" t="s">
        <v>323</v>
      </c>
      <c r="I23" s="284" t="s">
        <v>324</v>
      </c>
      <c r="J23" s="284" t="s">
        <v>325</v>
      </c>
      <c r="K23" s="285" t="s">
        <v>326</v>
      </c>
      <c r="L23" s="295"/>
      <c r="M23" s="11"/>
      <c r="N23" s="11"/>
      <c r="O23" s="11"/>
      <c r="P23" s="11"/>
      <c r="Q23" s="11"/>
      <c r="R23" s="11"/>
    </row>
    <row r="24" spans="1:18" s="12" customFormat="1" ht="15.6" customHeight="1" x14ac:dyDescent="0.45">
      <c r="A24" s="282"/>
      <c r="B24" s="282"/>
      <c r="C24" s="282"/>
      <c r="D24" s="282"/>
      <c r="E24" s="293"/>
      <c r="F24" s="294"/>
      <c r="G24" s="284">
        <v>72.2</v>
      </c>
      <c r="H24" s="284">
        <v>79.3</v>
      </c>
      <c r="I24" s="284">
        <v>89.2</v>
      </c>
      <c r="J24" s="284">
        <v>85.8</v>
      </c>
      <c r="K24" s="285">
        <v>91.2</v>
      </c>
      <c r="L24" s="296"/>
      <c r="M24" s="11"/>
      <c r="N24" s="11"/>
      <c r="O24" s="11"/>
      <c r="P24" s="11"/>
      <c r="Q24" s="11"/>
      <c r="R24" s="11"/>
    </row>
    <row r="25" spans="1:18" s="12" customFormat="1" ht="15.6" customHeight="1" x14ac:dyDescent="0.45">
      <c r="A25" s="282"/>
      <c r="B25" s="282"/>
      <c r="C25" s="282"/>
      <c r="D25" s="282"/>
      <c r="E25" s="293"/>
      <c r="F25" s="294"/>
      <c r="G25" s="297" t="s">
        <v>302</v>
      </c>
      <c r="H25" s="284"/>
      <c r="I25" s="284"/>
      <c r="J25" s="284"/>
      <c r="K25" s="292"/>
      <c r="L25" s="295"/>
      <c r="M25" s="11"/>
      <c r="N25" s="11"/>
      <c r="O25" s="11"/>
      <c r="P25" s="11"/>
      <c r="Q25" s="11"/>
      <c r="R25" s="11"/>
    </row>
    <row r="26" spans="1:18" s="12" customFormat="1" ht="15.6" customHeight="1" x14ac:dyDescent="0.45">
      <c r="A26" s="282"/>
      <c r="B26" s="282"/>
      <c r="C26" s="282"/>
      <c r="D26" s="282"/>
      <c r="E26" s="293"/>
      <c r="F26" s="294"/>
      <c r="G26" s="284" t="s">
        <v>327</v>
      </c>
      <c r="H26" s="284" t="s">
        <v>328</v>
      </c>
      <c r="I26" s="284" t="s">
        <v>329</v>
      </c>
      <c r="J26" s="284" t="s">
        <v>330</v>
      </c>
      <c r="K26" s="285" t="s">
        <v>331</v>
      </c>
      <c r="L26" s="295"/>
      <c r="M26" s="11"/>
      <c r="N26" s="11"/>
      <c r="O26" s="11"/>
      <c r="P26" s="11"/>
      <c r="Q26" s="11"/>
      <c r="R26" s="11"/>
    </row>
    <row r="27" spans="1:18" s="12" customFormat="1" ht="15.6" customHeight="1" x14ac:dyDescent="0.45">
      <c r="A27" s="282"/>
      <c r="B27" s="282"/>
      <c r="C27" s="282"/>
      <c r="D27" s="282"/>
      <c r="E27" s="293"/>
      <c r="F27" s="294"/>
      <c r="G27" s="284">
        <v>68.2</v>
      </c>
      <c r="H27" s="284">
        <v>83.1</v>
      </c>
      <c r="I27" s="284">
        <v>84.7</v>
      </c>
      <c r="J27" s="284">
        <v>88</v>
      </c>
      <c r="K27" s="285">
        <v>88.7</v>
      </c>
      <c r="L27" s="296"/>
      <c r="M27" s="11"/>
      <c r="N27" s="11"/>
      <c r="O27" s="11"/>
      <c r="P27" s="11"/>
      <c r="Q27" s="11"/>
      <c r="R27" s="11"/>
    </row>
    <row r="28" spans="1:18" s="12" customFormat="1" ht="15.6" customHeight="1" x14ac:dyDescent="0.45">
      <c r="A28" s="282"/>
      <c r="B28" s="282"/>
      <c r="C28" s="282"/>
      <c r="D28" s="282"/>
      <c r="E28" s="293"/>
      <c r="F28" s="294"/>
      <c r="G28" s="297" t="s">
        <v>312</v>
      </c>
      <c r="H28" s="284"/>
      <c r="I28" s="284"/>
      <c r="J28" s="284"/>
      <c r="K28" s="292"/>
      <c r="L28" s="295"/>
      <c r="M28" s="11"/>
      <c r="N28" s="11"/>
      <c r="O28" s="11"/>
      <c r="P28" s="11"/>
      <c r="Q28" s="11"/>
      <c r="R28" s="11"/>
    </row>
    <row r="29" spans="1:18" s="12" customFormat="1" ht="15.6" customHeight="1" x14ac:dyDescent="0.45">
      <c r="A29" s="282"/>
      <c r="B29" s="282"/>
      <c r="C29" s="282"/>
      <c r="D29" s="282"/>
      <c r="E29" s="293"/>
      <c r="F29" s="294"/>
      <c r="G29" s="284" t="s">
        <v>332</v>
      </c>
      <c r="H29" s="284" t="s">
        <v>333</v>
      </c>
      <c r="I29" s="284" t="s">
        <v>334</v>
      </c>
      <c r="J29" s="284" t="s">
        <v>335</v>
      </c>
      <c r="K29" s="285" t="s">
        <v>336</v>
      </c>
      <c r="L29" s="295"/>
      <c r="M29" s="11"/>
      <c r="N29" s="11"/>
      <c r="O29" s="11"/>
      <c r="P29" s="11"/>
      <c r="Q29" s="11"/>
      <c r="R29" s="11"/>
    </row>
    <row r="30" spans="1:18" s="12" customFormat="1" ht="15.6" customHeight="1" x14ac:dyDescent="0.45">
      <c r="A30" s="282"/>
      <c r="B30" s="282"/>
      <c r="C30" s="282"/>
      <c r="D30" s="282"/>
      <c r="E30" s="293"/>
      <c r="F30" s="294"/>
      <c r="G30" s="284">
        <v>82.1</v>
      </c>
      <c r="H30" s="284">
        <v>76.3</v>
      </c>
      <c r="I30" s="284">
        <v>90.7</v>
      </c>
      <c r="J30" s="284">
        <v>83</v>
      </c>
      <c r="K30" s="285">
        <v>93.5</v>
      </c>
      <c r="L30" s="296"/>
      <c r="M30" s="11"/>
      <c r="N30" s="11"/>
      <c r="O30" s="11"/>
      <c r="P30" s="11"/>
      <c r="Q30" s="11"/>
      <c r="R30" s="11"/>
    </row>
    <row r="31" spans="1:18" s="12" customFormat="1" ht="128.44999999999999" customHeight="1" x14ac:dyDescent="0.45">
      <c r="A31" s="288"/>
      <c r="B31" s="288"/>
      <c r="C31" s="288"/>
      <c r="D31" s="288"/>
      <c r="E31" s="293"/>
      <c r="F31" s="298"/>
      <c r="G31" s="284"/>
      <c r="H31" s="284"/>
      <c r="I31" s="284"/>
      <c r="J31" s="284"/>
      <c r="K31" s="292"/>
      <c r="L31" s="295"/>
      <c r="M31" s="11"/>
      <c r="N31" s="11"/>
      <c r="O31" s="11"/>
      <c r="P31" s="11"/>
      <c r="Q31" s="11"/>
      <c r="R31" s="11"/>
    </row>
    <row r="32" spans="1:18" ht="15" customHeight="1" x14ac:dyDescent="0.45">
      <c r="A32" s="280" t="s">
        <v>337</v>
      </c>
      <c r="B32" s="280" t="s">
        <v>338</v>
      </c>
      <c r="C32" s="280" t="s">
        <v>339</v>
      </c>
      <c r="D32" s="280" t="s">
        <v>340</v>
      </c>
      <c r="E32" s="293"/>
      <c r="F32" s="299"/>
      <c r="G32" s="292" t="s">
        <v>298</v>
      </c>
      <c r="H32" s="292"/>
      <c r="I32" s="292"/>
      <c r="J32" s="292"/>
      <c r="K32" s="292"/>
      <c r="L32" s="292"/>
    </row>
    <row r="33" spans="1:12" ht="15.6" customHeight="1" x14ac:dyDescent="0.45">
      <c r="A33" s="282"/>
      <c r="B33" s="282"/>
      <c r="C33" s="282"/>
      <c r="D33" s="282"/>
      <c r="E33" s="293"/>
      <c r="F33" s="300"/>
      <c r="G33" s="284" t="s">
        <v>322</v>
      </c>
      <c r="H33" s="284" t="s">
        <v>323</v>
      </c>
      <c r="I33" s="284" t="s">
        <v>341</v>
      </c>
      <c r="J33" s="284" t="s">
        <v>325</v>
      </c>
      <c r="K33" s="285" t="s">
        <v>342</v>
      </c>
      <c r="L33" s="295"/>
    </row>
    <row r="34" spans="1:12" ht="15.6" customHeight="1" x14ac:dyDescent="0.45">
      <c r="A34" s="282"/>
      <c r="B34" s="282"/>
      <c r="C34" s="282"/>
      <c r="D34" s="282"/>
      <c r="E34" s="293"/>
      <c r="F34" s="300"/>
      <c r="G34" s="284">
        <v>81.3</v>
      </c>
      <c r="H34" s="284">
        <v>84.1</v>
      </c>
      <c r="I34" s="284">
        <v>86.5</v>
      </c>
      <c r="J34" s="284">
        <v>71.900000000000006</v>
      </c>
      <c r="K34" s="285">
        <v>84.7</v>
      </c>
      <c r="L34" s="296"/>
    </row>
    <row r="35" spans="1:12" ht="15.6" customHeight="1" x14ac:dyDescent="0.45">
      <c r="A35" s="282"/>
      <c r="B35" s="282"/>
      <c r="C35" s="282"/>
      <c r="D35" s="282"/>
      <c r="E35" s="293"/>
      <c r="F35" s="300"/>
      <c r="G35" s="297" t="s">
        <v>302</v>
      </c>
      <c r="H35" s="284"/>
      <c r="I35" s="284"/>
      <c r="J35" s="284"/>
      <c r="K35" s="292"/>
      <c r="L35" s="295"/>
    </row>
    <row r="36" spans="1:12" ht="15.6" customHeight="1" x14ac:dyDescent="0.45">
      <c r="A36" s="282"/>
      <c r="B36" s="282"/>
      <c r="C36" s="282"/>
      <c r="D36" s="282"/>
      <c r="E36" s="293"/>
      <c r="F36" s="300"/>
      <c r="G36" s="284" t="s">
        <v>327</v>
      </c>
      <c r="H36" s="284" t="s">
        <v>328</v>
      </c>
      <c r="I36" s="284" t="s">
        <v>343</v>
      </c>
      <c r="J36" s="284" t="s">
        <v>330</v>
      </c>
      <c r="K36" s="285" t="s">
        <v>344</v>
      </c>
      <c r="L36" s="295"/>
    </row>
    <row r="37" spans="1:12" ht="15.6" customHeight="1" x14ac:dyDescent="0.45">
      <c r="A37" s="282"/>
      <c r="B37" s="282"/>
      <c r="C37" s="282"/>
      <c r="D37" s="282"/>
      <c r="E37" s="293"/>
      <c r="F37" s="300"/>
      <c r="G37" s="284">
        <v>81.099999999999994</v>
      </c>
      <c r="H37" s="284">
        <v>82.7</v>
      </c>
      <c r="I37" s="284">
        <v>86.7</v>
      </c>
      <c r="J37" s="284">
        <v>78.7</v>
      </c>
      <c r="K37" s="285">
        <v>79.8</v>
      </c>
      <c r="L37" s="296"/>
    </row>
    <row r="38" spans="1:12" ht="15.6" customHeight="1" x14ac:dyDescent="0.45">
      <c r="A38" s="282"/>
      <c r="B38" s="282"/>
      <c r="C38" s="282"/>
      <c r="D38" s="282"/>
      <c r="E38" s="293"/>
      <c r="F38" s="300"/>
      <c r="G38" s="297" t="s">
        <v>312</v>
      </c>
      <c r="H38" s="284"/>
      <c r="I38" s="284"/>
      <c r="J38" s="284"/>
      <c r="K38" s="292"/>
      <c r="L38" s="295"/>
    </row>
    <row r="39" spans="1:12" ht="15.6" customHeight="1" x14ac:dyDescent="0.45">
      <c r="A39" s="282"/>
      <c r="B39" s="282"/>
      <c r="C39" s="282"/>
      <c r="D39" s="282"/>
      <c r="E39" s="293"/>
      <c r="F39" s="300"/>
      <c r="G39" s="284" t="s">
        <v>332</v>
      </c>
      <c r="H39" s="284" t="s">
        <v>333</v>
      </c>
      <c r="I39" s="284" t="s">
        <v>334</v>
      </c>
      <c r="J39" s="284" t="s">
        <v>335</v>
      </c>
      <c r="K39" s="285" t="s">
        <v>336</v>
      </c>
      <c r="L39" s="295"/>
    </row>
    <row r="40" spans="1:12" ht="15.6" customHeight="1" x14ac:dyDescent="0.45">
      <c r="A40" s="282"/>
      <c r="B40" s="282"/>
      <c r="C40" s="282"/>
      <c r="D40" s="282"/>
      <c r="E40" s="293"/>
      <c r="F40" s="300"/>
      <c r="G40" s="284">
        <v>84.3</v>
      </c>
      <c r="H40" s="284">
        <v>85.1</v>
      </c>
      <c r="I40" s="284">
        <v>86.4</v>
      </c>
      <c r="J40" s="284">
        <v>63.1</v>
      </c>
      <c r="K40" s="285">
        <v>87.7</v>
      </c>
      <c r="L40" s="296"/>
    </row>
    <row r="41" spans="1:12" ht="134.25" customHeight="1" x14ac:dyDescent="0.45">
      <c r="A41" s="288"/>
      <c r="B41" s="288"/>
      <c r="C41" s="288"/>
      <c r="D41" s="288"/>
      <c r="E41" s="301"/>
      <c r="F41" s="302"/>
      <c r="G41" s="303"/>
      <c r="H41" s="303"/>
      <c r="I41" s="303"/>
      <c r="J41" s="303"/>
      <c r="K41" s="304"/>
      <c r="L41" s="304"/>
    </row>
    <row r="42" spans="1:12" x14ac:dyDescent="0.45">
      <c r="A42" s="280" t="s">
        <v>345</v>
      </c>
      <c r="B42" s="280" t="s">
        <v>346</v>
      </c>
      <c r="C42" s="280" t="s">
        <v>347</v>
      </c>
      <c r="D42" s="280" t="s">
        <v>348</v>
      </c>
      <c r="E42" s="280" t="s">
        <v>349</v>
      </c>
      <c r="F42" s="299"/>
      <c r="G42" s="292" t="s">
        <v>298</v>
      </c>
      <c r="H42" s="292"/>
      <c r="I42" s="292"/>
      <c r="J42" s="292"/>
      <c r="K42" s="292"/>
      <c r="L42" s="292"/>
    </row>
    <row r="43" spans="1:12" ht="15.6" customHeight="1" x14ac:dyDescent="0.45">
      <c r="A43" s="282"/>
      <c r="B43" s="282"/>
      <c r="C43" s="282"/>
      <c r="D43" s="282"/>
      <c r="E43" s="282"/>
      <c r="F43" s="300"/>
      <c r="G43" s="35" t="s">
        <v>350</v>
      </c>
      <c r="H43" s="35" t="s">
        <v>351</v>
      </c>
      <c r="I43" s="284" t="s">
        <v>352</v>
      </c>
      <c r="J43" s="284" t="s">
        <v>353</v>
      </c>
      <c r="K43" s="284" t="s">
        <v>354</v>
      </c>
      <c r="L43" s="285" t="s">
        <v>355</v>
      </c>
    </row>
    <row r="44" spans="1:12" ht="15.6" customHeight="1" x14ac:dyDescent="0.45">
      <c r="A44" s="282"/>
      <c r="B44" s="282"/>
      <c r="C44" s="282"/>
      <c r="D44" s="282"/>
      <c r="E44" s="282"/>
      <c r="F44" s="300"/>
      <c r="G44" s="284">
        <v>65.3</v>
      </c>
      <c r="H44" s="284">
        <v>58.5</v>
      </c>
      <c r="I44" s="284">
        <v>66.8</v>
      </c>
      <c r="J44" s="284">
        <v>67.3</v>
      </c>
      <c r="K44" s="285">
        <v>71.8</v>
      </c>
      <c r="L44" s="296">
        <v>66.3</v>
      </c>
    </row>
    <row r="45" spans="1:12" ht="15.6" customHeight="1" x14ac:dyDescent="0.45">
      <c r="A45" s="282"/>
      <c r="B45" s="282"/>
      <c r="C45" s="282"/>
      <c r="D45" s="282"/>
      <c r="E45" s="282"/>
      <c r="F45" s="300"/>
      <c r="G45" s="297" t="s">
        <v>302</v>
      </c>
      <c r="H45" s="284"/>
      <c r="I45" s="284"/>
      <c r="J45" s="284"/>
      <c r="K45" s="292"/>
      <c r="L45" s="295"/>
    </row>
    <row r="46" spans="1:12" ht="15.6" customHeight="1" x14ac:dyDescent="0.45">
      <c r="A46" s="282"/>
      <c r="B46" s="282"/>
      <c r="C46" s="282"/>
      <c r="D46" s="282"/>
      <c r="E46" s="282"/>
      <c r="F46" s="300"/>
      <c r="G46" s="35" t="s">
        <v>356</v>
      </c>
      <c r="H46" s="35" t="s">
        <v>309</v>
      </c>
      <c r="I46" s="284" t="s">
        <v>357</v>
      </c>
      <c r="J46" s="284" t="s">
        <v>358</v>
      </c>
      <c r="K46" s="284" t="s">
        <v>359</v>
      </c>
      <c r="L46" s="285" t="s">
        <v>360</v>
      </c>
    </row>
    <row r="47" spans="1:12" ht="15.6" customHeight="1" x14ac:dyDescent="0.45">
      <c r="A47" s="282"/>
      <c r="B47" s="282"/>
      <c r="C47" s="282"/>
      <c r="D47" s="282"/>
      <c r="E47" s="282"/>
      <c r="F47" s="300"/>
      <c r="G47" s="284">
        <v>70.13</v>
      </c>
      <c r="H47" s="284">
        <v>62.72</v>
      </c>
      <c r="I47" s="284">
        <v>70.48</v>
      </c>
      <c r="J47" s="284">
        <v>77.28</v>
      </c>
      <c r="K47" s="285">
        <v>69.59</v>
      </c>
      <c r="L47" s="296">
        <v>75.73</v>
      </c>
    </row>
    <row r="48" spans="1:12" ht="15.6" customHeight="1" x14ac:dyDescent="0.45">
      <c r="A48" s="282"/>
      <c r="B48" s="282"/>
      <c r="C48" s="282"/>
      <c r="D48" s="282"/>
      <c r="E48" s="282"/>
      <c r="F48" s="300"/>
      <c r="G48" s="297" t="s">
        <v>361</v>
      </c>
      <c r="H48" s="284"/>
      <c r="I48" s="284"/>
      <c r="J48" s="284"/>
      <c r="K48" s="292"/>
      <c r="L48" s="295"/>
    </row>
    <row r="49" spans="1:12" ht="15.6" customHeight="1" x14ac:dyDescent="0.45">
      <c r="A49" s="282"/>
      <c r="B49" s="282"/>
      <c r="C49" s="282"/>
      <c r="D49" s="282"/>
      <c r="E49" s="282"/>
      <c r="F49" s="300"/>
      <c r="G49" s="35" t="s">
        <v>362</v>
      </c>
      <c r="H49" s="35" t="s">
        <v>363</v>
      </c>
      <c r="I49" s="284" t="s">
        <v>364</v>
      </c>
      <c r="J49" s="284" t="s">
        <v>365</v>
      </c>
      <c r="K49" s="284" t="s">
        <v>222</v>
      </c>
      <c r="L49" s="285" t="s">
        <v>366</v>
      </c>
    </row>
    <row r="50" spans="1:12" ht="15.6" customHeight="1" x14ac:dyDescent="0.45">
      <c r="A50" s="282"/>
      <c r="B50" s="282"/>
      <c r="C50" s="282"/>
      <c r="D50" s="282"/>
      <c r="E50" s="282"/>
      <c r="F50" s="300"/>
      <c r="G50" s="284">
        <v>59.12</v>
      </c>
      <c r="H50" s="284">
        <v>54.18</v>
      </c>
      <c r="I50" s="284">
        <v>65.56</v>
      </c>
      <c r="J50" s="284">
        <v>66.89</v>
      </c>
      <c r="K50" s="285">
        <v>79.099999999999994</v>
      </c>
      <c r="L50" s="296">
        <v>67.349999999999994</v>
      </c>
    </row>
    <row r="51" spans="1:12" ht="15.6" customHeight="1" x14ac:dyDescent="0.45">
      <c r="A51" s="282"/>
      <c r="B51" s="282"/>
      <c r="C51" s="282"/>
      <c r="D51" s="282"/>
      <c r="E51" s="282"/>
      <c r="F51" s="300"/>
      <c r="G51" s="297" t="s">
        <v>312</v>
      </c>
      <c r="H51" s="284"/>
      <c r="I51" s="284"/>
      <c r="J51" s="284"/>
      <c r="K51" s="292"/>
      <c r="L51" s="295"/>
    </row>
    <row r="52" spans="1:12" ht="15.6" customHeight="1" x14ac:dyDescent="0.45">
      <c r="A52" s="282"/>
      <c r="B52" s="282"/>
      <c r="C52" s="282"/>
      <c r="D52" s="282"/>
      <c r="E52" s="282"/>
      <c r="F52" s="300"/>
      <c r="G52" s="35" t="s">
        <v>367</v>
      </c>
      <c r="H52" s="35" t="s">
        <v>368</v>
      </c>
      <c r="I52" s="284" t="s">
        <v>369</v>
      </c>
      <c r="J52" s="284" t="s">
        <v>370</v>
      </c>
      <c r="K52" s="284" t="s">
        <v>371</v>
      </c>
      <c r="L52" s="285" t="s">
        <v>336</v>
      </c>
    </row>
    <row r="53" spans="1:12" ht="15.6" customHeight="1" x14ac:dyDescent="0.45">
      <c r="A53" s="282"/>
      <c r="B53" s="282"/>
      <c r="C53" s="282"/>
      <c r="D53" s="282"/>
      <c r="E53" s="282"/>
      <c r="F53" s="300"/>
      <c r="G53" s="284">
        <v>53.75</v>
      </c>
      <c r="H53" s="284">
        <v>60.4</v>
      </c>
      <c r="I53" s="284">
        <v>49.71</v>
      </c>
      <c r="J53" s="284">
        <v>57.19</v>
      </c>
      <c r="K53" s="285">
        <v>44.52</v>
      </c>
      <c r="L53" s="296">
        <v>58.58</v>
      </c>
    </row>
    <row r="54" spans="1:12" ht="228" customHeight="1" x14ac:dyDescent="0.45">
      <c r="A54" s="288"/>
      <c r="B54" s="288"/>
      <c r="C54" s="288"/>
      <c r="D54" s="288"/>
      <c r="E54" s="288"/>
      <c r="F54" s="302"/>
      <c r="G54" s="303"/>
      <c r="H54" s="303"/>
      <c r="I54" s="303"/>
      <c r="J54" s="303"/>
      <c r="K54" s="304"/>
      <c r="L54" s="304"/>
    </row>
    <row r="55" spans="1:12" ht="14.45" customHeight="1" x14ac:dyDescent="0.45">
      <c r="A55" s="280" t="s">
        <v>372</v>
      </c>
      <c r="B55" s="280" t="s">
        <v>373</v>
      </c>
      <c r="C55" s="280" t="s">
        <v>374</v>
      </c>
      <c r="D55" s="280" t="s">
        <v>375</v>
      </c>
      <c r="E55" s="280" t="s">
        <v>376</v>
      </c>
      <c r="F55" s="299"/>
      <c r="G55" s="292" t="s">
        <v>298</v>
      </c>
      <c r="H55" s="292"/>
      <c r="I55" s="292"/>
      <c r="J55" s="292"/>
      <c r="K55" s="292"/>
      <c r="L55" s="292"/>
    </row>
    <row r="56" spans="1:12" ht="15.6" customHeight="1" x14ac:dyDescent="0.45">
      <c r="A56" s="282"/>
      <c r="B56" s="282"/>
      <c r="C56" s="282"/>
      <c r="D56" s="282"/>
      <c r="E56" s="282"/>
      <c r="F56" s="300"/>
      <c r="G56" s="35" t="s">
        <v>377</v>
      </c>
      <c r="H56" s="35" t="s">
        <v>378</v>
      </c>
      <c r="I56" s="284" t="s">
        <v>379</v>
      </c>
      <c r="J56" s="284" t="s">
        <v>380</v>
      </c>
      <c r="K56" s="284" t="s">
        <v>381</v>
      </c>
      <c r="L56" s="285" t="s">
        <v>382</v>
      </c>
    </row>
    <row r="57" spans="1:12" ht="15.6" customHeight="1" x14ac:dyDescent="0.45">
      <c r="A57" s="282"/>
      <c r="B57" s="282"/>
      <c r="C57" s="282"/>
      <c r="D57" s="282"/>
      <c r="E57" s="282"/>
      <c r="F57" s="300"/>
      <c r="G57" s="284">
        <v>66.900000000000006</v>
      </c>
      <c r="H57" s="284">
        <v>65.8</v>
      </c>
      <c r="I57" s="284">
        <v>68.3</v>
      </c>
      <c r="J57" s="284">
        <v>71.900000000000006</v>
      </c>
      <c r="K57" s="285">
        <v>68.3</v>
      </c>
      <c r="L57" s="296">
        <v>70.099999999999994</v>
      </c>
    </row>
    <row r="58" spans="1:12" ht="15.6" customHeight="1" x14ac:dyDescent="0.45">
      <c r="A58" s="282"/>
      <c r="B58" s="282"/>
      <c r="C58" s="282"/>
      <c r="D58" s="282"/>
      <c r="E58" s="282"/>
      <c r="F58" s="300"/>
      <c r="G58" s="297" t="s">
        <v>302</v>
      </c>
      <c r="H58" s="284"/>
      <c r="I58" s="284"/>
      <c r="J58" s="284"/>
      <c r="K58" s="292"/>
      <c r="L58" s="295"/>
    </row>
    <row r="59" spans="1:12" ht="15.6" customHeight="1" x14ac:dyDescent="0.45">
      <c r="A59" s="282"/>
      <c r="B59" s="282"/>
      <c r="C59" s="282"/>
      <c r="D59" s="282"/>
      <c r="E59" s="282"/>
      <c r="F59" s="300"/>
      <c r="G59" s="35" t="s">
        <v>383</v>
      </c>
      <c r="H59" s="35" t="s">
        <v>384</v>
      </c>
      <c r="I59" s="284" t="s">
        <v>385</v>
      </c>
      <c r="J59" s="284" t="s">
        <v>386</v>
      </c>
      <c r="K59" s="284" t="s">
        <v>371</v>
      </c>
      <c r="L59" s="285" t="s">
        <v>387</v>
      </c>
    </row>
    <row r="60" spans="1:12" ht="15.6" customHeight="1" x14ac:dyDescent="0.45">
      <c r="A60" s="282"/>
      <c r="B60" s="282"/>
      <c r="C60" s="282"/>
      <c r="D60" s="282"/>
      <c r="E60" s="282"/>
      <c r="F60" s="300"/>
      <c r="G60" s="284">
        <v>70.86</v>
      </c>
      <c r="H60" s="284">
        <v>68.09</v>
      </c>
      <c r="I60" s="284">
        <v>74.78</v>
      </c>
      <c r="J60" s="284">
        <v>78.290000000000006</v>
      </c>
      <c r="K60" s="285">
        <v>73</v>
      </c>
      <c r="L60" s="296">
        <v>74</v>
      </c>
    </row>
    <row r="61" spans="1:12" ht="15.6" customHeight="1" x14ac:dyDescent="0.45">
      <c r="A61" s="282"/>
      <c r="B61" s="282"/>
      <c r="C61" s="282"/>
      <c r="D61" s="282"/>
      <c r="E61" s="282"/>
      <c r="F61" s="300"/>
      <c r="G61" s="297" t="s">
        <v>307</v>
      </c>
      <c r="H61" s="284"/>
      <c r="I61" s="284"/>
      <c r="J61" s="284"/>
      <c r="K61" s="292"/>
      <c r="L61" s="295"/>
    </row>
    <row r="62" spans="1:12" ht="15.6" customHeight="1" x14ac:dyDescent="0.45">
      <c r="A62" s="282"/>
      <c r="B62" s="282"/>
      <c r="C62" s="282"/>
      <c r="D62" s="282"/>
      <c r="E62" s="282"/>
      <c r="F62" s="300"/>
      <c r="G62" s="35" t="s">
        <v>388</v>
      </c>
      <c r="H62" s="35" t="s">
        <v>389</v>
      </c>
      <c r="I62" s="284" t="s">
        <v>390</v>
      </c>
      <c r="J62" s="284" t="s">
        <v>391</v>
      </c>
      <c r="K62" s="284" t="s">
        <v>392</v>
      </c>
      <c r="L62" s="285" t="s">
        <v>393</v>
      </c>
    </row>
    <row r="63" spans="1:12" ht="15.6" customHeight="1" x14ac:dyDescent="0.45">
      <c r="A63" s="282"/>
      <c r="B63" s="282"/>
      <c r="C63" s="282"/>
      <c r="D63" s="282"/>
      <c r="E63" s="282"/>
      <c r="F63" s="300"/>
      <c r="G63" s="284">
        <v>64.64</v>
      </c>
      <c r="H63" s="284">
        <v>66.42</v>
      </c>
      <c r="I63" s="284">
        <v>63.29</v>
      </c>
      <c r="J63" s="284">
        <v>72.2</v>
      </c>
      <c r="K63" s="285">
        <v>70.209999999999994</v>
      </c>
      <c r="L63" s="296">
        <v>76.569999999999993</v>
      </c>
    </row>
    <row r="64" spans="1:12" ht="15.6" customHeight="1" x14ac:dyDescent="0.45">
      <c r="A64" s="282"/>
      <c r="B64" s="282"/>
      <c r="C64" s="282"/>
      <c r="D64" s="282"/>
      <c r="E64" s="282"/>
      <c r="F64" s="300"/>
      <c r="G64" s="297" t="s">
        <v>312</v>
      </c>
      <c r="H64" s="284"/>
      <c r="I64" s="284"/>
      <c r="J64" s="284"/>
      <c r="K64" s="292"/>
      <c r="L64" s="295"/>
    </row>
    <row r="65" spans="1:15" ht="15.6" customHeight="1" x14ac:dyDescent="0.45">
      <c r="A65" s="282"/>
      <c r="B65" s="282"/>
      <c r="C65" s="282"/>
      <c r="D65" s="282"/>
      <c r="E65" s="282"/>
      <c r="F65" s="300"/>
      <c r="G65" s="35" t="s">
        <v>394</v>
      </c>
      <c r="H65" s="35" t="s">
        <v>395</v>
      </c>
      <c r="I65" s="284" t="s">
        <v>396</v>
      </c>
      <c r="J65" s="284" t="s">
        <v>397</v>
      </c>
      <c r="K65" s="284" t="s">
        <v>398</v>
      </c>
      <c r="L65" s="285" t="s">
        <v>387</v>
      </c>
    </row>
    <row r="66" spans="1:15" ht="112.5" customHeight="1" x14ac:dyDescent="0.45">
      <c r="A66" s="282"/>
      <c r="B66" s="282"/>
      <c r="C66" s="282"/>
      <c r="D66" s="282"/>
      <c r="E66" s="282"/>
      <c r="F66" s="300"/>
      <c r="G66" s="305">
        <v>62.35</v>
      </c>
      <c r="H66" s="305">
        <v>58.67</v>
      </c>
      <c r="I66" s="305">
        <v>60.5</v>
      </c>
      <c r="J66" s="305">
        <v>56.67</v>
      </c>
      <c r="K66" s="305">
        <v>61.9</v>
      </c>
      <c r="L66" s="305">
        <v>55</v>
      </c>
    </row>
    <row r="67" spans="1:15" ht="217.25" customHeight="1" x14ac:dyDescent="0.45">
      <c r="A67" s="288"/>
      <c r="B67" s="288"/>
      <c r="C67" s="288"/>
      <c r="D67" s="288"/>
      <c r="E67" s="288"/>
      <c r="F67" s="302"/>
      <c r="G67" s="303"/>
      <c r="H67" s="303"/>
      <c r="I67" s="303"/>
      <c r="J67" s="303"/>
      <c r="K67" s="304"/>
      <c r="L67" s="304"/>
    </row>
    <row r="68" spans="1:15" ht="13.9" customHeight="1" x14ac:dyDescent="0.45">
      <c r="A68" s="306" t="s">
        <v>399</v>
      </c>
      <c r="B68" s="307" t="s">
        <v>400</v>
      </c>
      <c r="C68" s="307" t="s">
        <v>401</v>
      </c>
      <c r="D68" s="307" t="s">
        <v>402</v>
      </c>
      <c r="E68" s="307" t="s">
        <v>403</v>
      </c>
      <c r="F68" s="308"/>
      <c r="H68" s="309" t="s">
        <v>404</v>
      </c>
      <c r="I68" s="309"/>
      <c r="J68" s="309" t="s">
        <v>405</v>
      </c>
      <c r="K68" s="309"/>
      <c r="L68" s="309" t="s">
        <v>406</v>
      </c>
      <c r="M68" s="309"/>
      <c r="N68" s="309" t="s">
        <v>407</v>
      </c>
      <c r="O68" s="309"/>
    </row>
    <row r="69" spans="1:15" x14ac:dyDescent="0.45">
      <c r="A69" s="310"/>
      <c r="B69" s="311"/>
      <c r="C69" s="311"/>
      <c r="D69" s="311"/>
      <c r="E69" s="311"/>
      <c r="F69" s="312"/>
      <c r="H69" s="313" t="s">
        <v>408</v>
      </c>
      <c r="I69" s="313" t="s">
        <v>409</v>
      </c>
      <c r="J69" s="313" t="s">
        <v>410</v>
      </c>
      <c r="K69" s="313" t="s">
        <v>409</v>
      </c>
      <c r="L69" s="313" t="s">
        <v>411</v>
      </c>
      <c r="M69" s="313" t="s">
        <v>409</v>
      </c>
      <c r="N69" s="313" t="s">
        <v>412</v>
      </c>
      <c r="O69" s="313" t="s">
        <v>409</v>
      </c>
    </row>
    <row r="70" spans="1:15" x14ac:dyDescent="0.45">
      <c r="A70" s="310"/>
      <c r="B70" s="311"/>
      <c r="C70" s="311"/>
      <c r="D70" s="311"/>
      <c r="E70" s="311"/>
      <c r="F70" s="312"/>
      <c r="G70" s="49" t="s">
        <v>413</v>
      </c>
      <c r="H70" s="314">
        <v>50.9</v>
      </c>
      <c r="I70" s="314">
        <v>44.7</v>
      </c>
      <c r="J70" s="314">
        <v>57</v>
      </c>
      <c r="K70">
        <v>45.8</v>
      </c>
      <c r="L70">
        <v>60.2</v>
      </c>
      <c r="M70">
        <v>45.8</v>
      </c>
      <c r="N70" s="314">
        <v>56.875</v>
      </c>
      <c r="O70" s="314">
        <v>45.841999999999999</v>
      </c>
    </row>
    <row r="71" spans="1:15" x14ac:dyDescent="0.45">
      <c r="A71" s="310"/>
      <c r="B71" s="311"/>
      <c r="C71" s="311"/>
      <c r="D71" s="311"/>
      <c r="E71" s="311"/>
      <c r="F71" s="312"/>
      <c r="G71" s="49" t="s">
        <v>117</v>
      </c>
      <c r="H71" s="314">
        <v>54</v>
      </c>
      <c r="I71" s="314">
        <v>43.6</v>
      </c>
      <c r="J71">
        <v>57.7</v>
      </c>
      <c r="K71">
        <v>45.9</v>
      </c>
      <c r="L71">
        <v>61.4</v>
      </c>
      <c r="M71">
        <v>45.9</v>
      </c>
      <c r="N71" s="314">
        <v>56.25</v>
      </c>
      <c r="O71" s="314">
        <v>45.896000000000001</v>
      </c>
    </row>
    <row r="72" spans="1:15" x14ac:dyDescent="0.45">
      <c r="A72" s="310"/>
      <c r="B72" s="311"/>
      <c r="C72" s="311"/>
      <c r="D72" s="311"/>
      <c r="E72" s="311"/>
      <c r="F72" s="312"/>
      <c r="G72" s="49" t="s">
        <v>414</v>
      </c>
      <c r="H72" s="314">
        <v>53.1</v>
      </c>
      <c r="I72" s="314">
        <v>43.6</v>
      </c>
      <c r="J72">
        <v>58.4</v>
      </c>
      <c r="K72" s="314">
        <v>47</v>
      </c>
      <c r="L72">
        <v>59.6</v>
      </c>
      <c r="M72">
        <v>47</v>
      </c>
      <c r="N72" s="314">
        <v>52.5</v>
      </c>
      <c r="O72" s="314">
        <v>47.029000000000003</v>
      </c>
    </row>
    <row r="73" spans="1:15" x14ac:dyDescent="0.45">
      <c r="A73" s="310"/>
      <c r="B73" s="311"/>
      <c r="C73" s="311"/>
      <c r="D73" s="311"/>
      <c r="E73" s="311"/>
      <c r="F73" s="312"/>
      <c r="G73" s="49" t="s">
        <v>415</v>
      </c>
      <c r="H73" s="314">
        <v>45.6</v>
      </c>
      <c r="I73" s="314">
        <v>49.8</v>
      </c>
      <c r="J73">
        <v>73.099999999999994</v>
      </c>
      <c r="K73">
        <v>51.2</v>
      </c>
      <c r="L73">
        <v>56.7</v>
      </c>
      <c r="M73">
        <v>51.2</v>
      </c>
      <c r="N73" s="314"/>
      <c r="O73" s="314"/>
    </row>
    <row r="74" spans="1:15" x14ac:dyDescent="0.45">
      <c r="A74" s="310"/>
      <c r="B74" s="311"/>
      <c r="C74" s="311"/>
      <c r="D74" s="311"/>
      <c r="E74" s="311"/>
      <c r="F74" s="312"/>
      <c r="G74" s="49" t="s">
        <v>416</v>
      </c>
      <c r="H74" s="314">
        <v>50.8</v>
      </c>
      <c r="I74" s="314">
        <v>40.1</v>
      </c>
      <c r="J74">
        <v>53.6</v>
      </c>
      <c r="K74" s="314">
        <v>41</v>
      </c>
      <c r="L74">
        <v>57.1</v>
      </c>
      <c r="M74">
        <v>41</v>
      </c>
      <c r="N74" s="314">
        <v>58.125</v>
      </c>
      <c r="O74" s="314">
        <v>41.046999999999997</v>
      </c>
    </row>
    <row r="75" spans="1:15" x14ac:dyDescent="0.45">
      <c r="A75" s="310"/>
      <c r="B75" s="311"/>
      <c r="C75" s="311"/>
      <c r="D75" s="311"/>
      <c r="E75" s="311"/>
      <c r="F75" s="312"/>
      <c r="G75" s="49" t="s">
        <v>417</v>
      </c>
      <c r="H75" s="314">
        <v>51.9</v>
      </c>
      <c r="I75" s="314">
        <v>46.6</v>
      </c>
      <c r="J75">
        <v>57.7</v>
      </c>
      <c r="K75">
        <v>49.4</v>
      </c>
      <c r="L75">
        <v>59.6</v>
      </c>
      <c r="M75">
        <v>49.4</v>
      </c>
      <c r="N75" s="314">
        <v>55.9375</v>
      </c>
      <c r="O75" s="314">
        <v>49.441000000000003</v>
      </c>
    </row>
    <row r="76" spans="1:15" ht="335.65" customHeight="1" x14ac:dyDescent="0.45">
      <c r="A76" s="315"/>
      <c r="B76" s="316"/>
      <c r="C76" s="316"/>
      <c r="D76" s="316"/>
      <c r="E76" s="316"/>
      <c r="F76" s="317"/>
    </row>
    <row r="77" spans="1:15" ht="14.45" customHeight="1" x14ac:dyDescent="0.45">
      <c r="A77" s="318" t="s">
        <v>418</v>
      </c>
      <c r="B77" s="318" t="s">
        <v>400</v>
      </c>
      <c r="C77" s="318" t="s">
        <v>419</v>
      </c>
      <c r="D77" s="318" t="s">
        <v>420</v>
      </c>
      <c r="E77" s="307" t="s">
        <v>421</v>
      </c>
      <c r="F77" s="319"/>
      <c r="G77" s="303"/>
      <c r="H77" s="309" t="s">
        <v>404</v>
      </c>
      <c r="I77" s="309"/>
      <c r="J77" s="309" t="s">
        <v>405</v>
      </c>
      <c r="K77" s="309"/>
      <c r="L77" s="309" t="s">
        <v>406</v>
      </c>
      <c r="M77" s="309"/>
      <c r="N77" s="309" t="s">
        <v>407</v>
      </c>
      <c r="O77" s="309"/>
    </row>
    <row r="78" spans="1:15" x14ac:dyDescent="0.45">
      <c r="A78" s="318"/>
      <c r="B78" s="318"/>
      <c r="C78" s="318"/>
      <c r="D78" s="318"/>
      <c r="E78" s="311"/>
      <c r="F78" s="319"/>
      <c r="H78" s="320" t="s">
        <v>422</v>
      </c>
      <c r="I78" s="320" t="s">
        <v>423</v>
      </c>
      <c r="J78" s="320" t="s">
        <v>422</v>
      </c>
      <c r="K78" s="320" t="s">
        <v>423</v>
      </c>
      <c r="L78" s="320" t="s">
        <v>422</v>
      </c>
      <c r="M78" s="320" t="s">
        <v>423</v>
      </c>
      <c r="N78" s="320" t="s">
        <v>422</v>
      </c>
      <c r="O78" s="320" t="s">
        <v>423</v>
      </c>
    </row>
    <row r="79" spans="1:15" x14ac:dyDescent="0.45">
      <c r="A79" s="318"/>
      <c r="B79" s="318"/>
      <c r="C79" s="318"/>
      <c r="D79" s="318"/>
      <c r="E79" s="311"/>
      <c r="F79" s="319"/>
      <c r="G79" s="321" t="s">
        <v>424</v>
      </c>
      <c r="H79" s="314">
        <v>50.6</v>
      </c>
      <c r="I79" s="322">
        <v>9</v>
      </c>
      <c r="J79" s="314">
        <v>66.7</v>
      </c>
      <c r="K79" s="322">
        <v>16</v>
      </c>
      <c r="L79" s="314">
        <v>55</v>
      </c>
      <c r="M79" s="322">
        <v>12</v>
      </c>
      <c r="N79" s="314"/>
      <c r="O79" s="322"/>
    </row>
    <row r="80" spans="1:15" x14ac:dyDescent="0.45">
      <c r="A80" s="318"/>
      <c r="B80" s="318"/>
      <c r="C80" s="318"/>
      <c r="D80" s="318"/>
      <c r="E80" s="311"/>
      <c r="F80" s="319"/>
      <c r="G80" s="321" t="s">
        <v>425</v>
      </c>
      <c r="H80" s="314">
        <v>51.4</v>
      </c>
      <c r="I80" s="322">
        <v>25</v>
      </c>
      <c r="J80" s="314">
        <v>55.04</v>
      </c>
      <c r="K80" s="322">
        <v>56</v>
      </c>
      <c r="L80" s="314">
        <v>60.8</v>
      </c>
      <c r="M80" s="322">
        <v>37</v>
      </c>
      <c r="N80" s="314">
        <v>55.93</v>
      </c>
      <c r="O80" s="322">
        <v>16</v>
      </c>
    </row>
    <row r="81" spans="1:15" x14ac:dyDescent="0.45">
      <c r="A81" s="318"/>
      <c r="B81" s="318"/>
      <c r="C81" s="318"/>
      <c r="D81" s="318"/>
      <c r="E81" s="311"/>
      <c r="F81" s="319"/>
      <c r="G81" s="321" t="s">
        <v>426</v>
      </c>
      <c r="H81" s="314"/>
      <c r="I81" s="322">
        <v>1</v>
      </c>
      <c r="J81" s="314"/>
      <c r="K81" s="322">
        <v>3</v>
      </c>
      <c r="L81" s="314"/>
      <c r="M81" s="322">
        <v>1</v>
      </c>
      <c r="N81" s="314"/>
      <c r="O81" s="322"/>
    </row>
    <row r="82" spans="1:15" x14ac:dyDescent="0.45">
      <c r="A82" s="318"/>
      <c r="B82" s="318"/>
      <c r="C82" s="318"/>
      <c r="D82" s="318"/>
      <c r="E82" s="311"/>
      <c r="F82" s="319"/>
      <c r="G82" s="49" t="s">
        <v>417</v>
      </c>
      <c r="H82" s="323">
        <v>51.9</v>
      </c>
      <c r="I82" s="324">
        <v>35</v>
      </c>
      <c r="J82" s="323">
        <v>57.7</v>
      </c>
      <c r="K82" s="324">
        <v>75</v>
      </c>
      <c r="L82" s="323">
        <v>59.6</v>
      </c>
      <c r="M82" s="324">
        <v>50</v>
      </c>
      <c r="N82" s="314">
        <v>55.9</v>
      </c>
      <c r="O82" s="322">
        <v>16</v>
      </c>
    </row>
    <row r="83" spans="1:15" x14ac:dyDescent="0.45">
      <c r="A83" s="318"/>
      <c r="B83" s="318"/>
      <c r="C83" s="318"/>
      <c r="D83" s="318"/>
      <c r="E83" s="311"/>
      <c r="F83" s="319"/>
    </row>
    <row r="84" spans="1:15" x14ac:dyDescent="0.45">
      <c r="A84" s="318"/>
      <c r="B84" s="318"/>
      <c r="C84" s="318"/>
      <c r="D84" s="318"/>
      <c r="E84" s="311"/>
      <c r="F84" s="319"/>
    </row>
    <row r="85" spans="1:15" ht="190.9" customHeight="1" x14ac:dyDescent="0.45">
      <c r="A85" s="318"/>
      <c r="B85" s="318"/>
      <c r="C85" s="318"/>
      <c r="D85" s="318"/>
      <c r="E85" s="316"/>
      <c r="F85" s="319"/>
    </row>
  </sheetData>
  <mergeCells count="57">
    <mergeCell ref="H77:I77"/>
    <mergeCell ref="J77:K77"/>
    <mergeCell ref="L77:M77"/>
    <mergeCell ref="N77:O77"/>
    <mergeCell ref="H68:I68"/>
    <mergeCell ref="J68:K68"/>
    <mergeCell ref="L68:M68"/>
    <mergeCell ref="N68:O68"/>
    <mergeCell ref="A77:A85"/>
    <mergeCell ref="B77:B85"/>
    <mergeCell ref="C77:C85"/>
    <mergeCell ref="D77:D85"/>
    <mergeCell ref="E77:E85"/>
    <mergeCell ref="F77:F85"/>
    <mergeCell ref="A68:A76"/>
    <mergeCell ref="B68:B76"/>
    <mergeCell ref="C68:C76"/>
    <mergeCell ref="D68:D76"/>
    <mergeCell ref="E68:E76"/>
    <mergeCell ref="F68:F76"/>
    <mergeCell ref="A55:A67"/>
    <mergeCell ref="B55:B67"/>
    <mergeCell ref="C55:C67"/>
    <mergeCell ref="D55:D67"/>
    <mergeCell ref="E55:E67"/>
    <mergeCell ref="F55:F67"/>
    <mergeCell ref="F32:F41"/>
    <mergeCell ref="A42:A54"/>
    <mergeCell ref="B42:B54"/>
    <mergeCell ref="C42:C54"/>
    <mergeCell ref="D42:D54"/>
    <mergeCell ref="E42:E54"/>
    <mergeCell ref="F42:F54"/>
    <mergeCell ref="A22:A31"/>
    <mergeCell ref="B22:B31"/>
    <mergeCell ref="C22:C31"/>
    <mergeCell ref="D22:D31"/>
    <mergeCell ref="E22:E41"/>
    <mergeCell ref="F22:F31"/>
    <mergeCell ref="A32:A41"/>
    <mergeCell ref="B32:B41"/>
    <mergeCell ref="C32:C41"/>
    <mergeCell ref="D32:D41"/>
    <mergeCell ref="E8:F8"/>
    <mergeCell ref="A9:A21"/>
    <mergeCell ref="B9:B21"/>
    <mergeCell ref="C9:C21"/>
    <mergeCell ref="D9:D21"/>
    <mergeCell ref="E9:E21"/>
    <mergeCell ref="F9:F21"/>
    <mergeCell ref="A1:F1"/>
    <mergeCell ref="B2:F2"/>
    <mergeCell ref="B3:F3"/>
    <mergeCell ref="B4:F4"/>
    <mergeCell ref="B5:F5"/>
    <mergeCell ref="A6:B6"/>
    <mergeCell ref="C6:E6"/>
  </mergeCells>
  <hyperlinks>
    <hyperlink ref="G8" r:id="rId1" xr:uid="{700E0D4A-E656-45C8-8B38-7FC29D46C051}"/>
  </hyperlinks>
  <printOptions horizontalCentered="1" gridLines="1"/>
  <pageMargins left="0.25" right="0.25" top="0.5" bottom="0.5" header="0.3" footer="0.3"/>
  <pageSetup scale="75"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C7399-8C22-4778-B0C2-284B197AC157}">
  <sheetPr>
    <tabColor theme="9" tint="0.39997558519241921"/>
  </sheetPr>
  <dimension ref="A1:M25"/>
  <sheetViews>
    <sheetView zoomScale="60" zoomScaleNormal="60" workbookViewId="0">
      <selection activeCell="C8" sqref="C8:C12"/>
    </sheetView>
  </sheetViews>
  <sheetFormatPr defaultRowHeight="14.25" x14ac:dyDescent="0.45"/>
  <cols>
    <col min="1" max="1" width="26.73046875" customWidth="1"/>
    <col min="2" max="2" width="30.73046875" customWidth="1"/>
    <col min="3" max="4" width="22.73046875" customWidth="1"/>
    <col min="5" max="5" width="28.73046875" customWidth="1"/>
    <col min="6" max="6" width="50.1328125" customWidth="1"/>
    <col min="7" max="7" width="12.86328125" style="9" bestFit="1" customWidth="1"/>
    <col min="8" max="8" width="13.86328125" style="9" customWidth="1"/>
    <col min="9" max="9" width="15.86328125" bestFit="1" customWidth="1"/>
    <col min="10" max="10" width="9.1328125" bestFit="1" customWidth="1"/>
    <col min="11" max="11" width="11.59765625" bestFit="1" customWidth="1"/>
    <col min="12" max="12" width="14.1328125" bestFit="1" customWidth="1"/>
    <col min="13" max="13" width="7.59765625" customWidth="1"/>
  </cols>
  <sheetData>
    <row r="1" spans="1:13" ht="23.1" customHeight="1" x14ac:dyDescent="0.45">
      <c r="A1" s="242" t="s">
        <v>40</v>
      </c>
      <c r="B1" s="243"/>
      <c r="C1" s="243"/>
      <c r="D1" s="243"/>
      <c r="E1" s="243"/>
      <c r="F1" s="244"/>
    </row>
    <row r="2" spans="1:13" s="14" customFormat="1" ht="39.950000000000003" customHeight="1" x14ac:dyDescent="0.4">
      <c r="A2" s="245" t="s">
        <v>33</v>
      </c>
      <c r="B2" s="246"/>
      <c r="C2" s="246"/>
      <c r="D2" s="246"/>
      <c r="E2" s="246"/>
      <c r="F2" s="247"/>
      <c r="G2" s="22"/>
      <c r="H2" s="22"/>
    </row>
    <row r="3" spans="1:13" s="14" customFormat="1" ht="84.75" customHeight="1" x14ac:dyDescent="0.4">
      <c r="A3" s="40" t="s">
        <v>11</v>
      </c>
      <c r="B3" s="248" t="s">
        <v>35</v>
      </c>
      <c r="C3" s="248"/>
      <c r="D3" s="248"/>
      <c r="E3" s="248"/>
      <c r="F3" s="249"/>
      <c r="G3" s="22"/>
      <c r="H3" s="22"/>
    </row>
    <row r="4" spans="1:13" s="14" customFormat="1" ht="39.950000000000003" customHeight="1" x14ac:dyDescent="0.4">
      <c r="A4" s="41"/>
      <c r="B4" s="250" t="s">
        <v>28</v>
      </c>
      <c r="C4" s="250"/>
      <c r="D4" s="250"/>
      <c r="E4" s="250"/>
      <c r="F4" s="251"/>
      <c r="G4" s="22"/>
      <c r="H4" s="22"/>
    </row>
    <row r="5" spans="1:13" s="14" customFormat="1" ht="20.100000000000001" customHeight="1" x14ac:dyDescent="0.4">
      <c r="A5" s="42"/>
      <c r="B5" s="250" t="s">
        <v>31</v>
      </c>
      <c r="C5" s="250"/>
      <c r="D5" s="250"/>
      <c r="E5" s="250"/>
      <c r="F5" s="251"/>
      <c r="G5" s="22"/>
      <c r="H5" s="22"/>
    </row>
    <row r="6" spans="1:13" s="15" customFormat="1" ht="20.100000000000001" customHeight="1" thickBot="1" x14ac:dyDescent="0.45">
      <c r="A6" s="252" t="s">
        <v>0</v>
      </c>
      <c r="B6" s="253"/>
      <c r="C6" s="254"/>
      <c r="D6" s="254"/>
      <c r="E6" s="254"/>
      <c r="F6" s="255"/>
      <c r="G6" s="23"/>
      <c r="H6" s="23"/>
    </row>
    <row r="7" spans="1:13" s="15" customFormat="1" ht="105" customHeight="1" thickBot="1" x14ac:dyDescent="0.45">
      <c r="A7" s="38" t="s">
        <v>254</v>
      </c>
      <c r="B7" s="38" t="s">
        <v>208</v>
      </c>
      <c r="C7" s="38" t="s">
        <v>255</v>
      </c>
      <c r="D7" s="38" t="s">
        <v>256</v>
      </c>
      <c r="E7" s="38" t="s">
        <v>257</v>
      </c>
      <c r="F7" s="39" t="s">
        <v>258</v>
      </c>
      <c r="G7" s="139" t="s">
        <v>13</v>
      </c>
      <c r="H7" s="140" t="s">
        <v>12</v>
      </c>
      <c r="I7" s="141" t="s">
        <v>32</v>
      </c>
    </row>
    <row r="8" spans="1:13" ht="14.45" customHeight="1" thickTop="1" thickBot="1" x14ac:dyDescent="0.5">
      <c r="A8" s="236" t="s">
        <v>259</v>
      </c>
      <c r="B8" s="237" t="s">
        <v>260</v>
      </c>
      <c r="C8" s="238" t="s">
        <v>261</v>
      </c>
      <c r="D8" s="238" t="s">
        <v>262</v>
      </c>
      <c r="E8" s="238" t="s">
        <v>263</v>
      </c>
      <c r="F8" s="239"/>
      <c r="G8" s="142" t="s">
        <v>264</v>
      </c>
      <c r="H8" s="143">
        <v>76.599999999999994</v>
      </c>
      <c r="I8" s="144">
        <v>75</v>
      </c>
      <c r="J8" t="s">
        <v>1</v>
      </c>
      <c r="K8" t="s">
        <v>1</v>
      </c>
      <c r="L8" t="s">
        <v>1</v>
      </c>
      <c r="M8" t="s">
        <v>1</v>
      </c>
    </row>
    <row r="9" spans="1:13" ht="14.65" thickBot="1" x14ac:dyDescent="0.5">
      <c r="A9" s="225"/>
      <c r="B9" s="228"/>
      <c r="C9" s="231"/>
      <c r="D9" s="231"/>
      <c r="E9" s="231"/>
      <c r="F9" s="240"/>
      <c r="G9" s="142" t="s">
        <v>265</v>
      </c>
      <c r="H9" s="143">
        <v>79.930000000000007</v>
      </c>
      <c r="I9" s="144">
        <v>75</v>
      </c>
    </row>
    <row r="10" spans="1:13" ht="14.65" thickBot="1" x14ac:dyDescent="0.5">
      <c r="A10" s="225"/>
      <c r="B10" s="228"/>
      <c r="C10" s="231"/>
      <c r="D10" s="231"/>
      <c r="E10" s="231"/>
      <c r="F10" s="240"/>
      <c r="G10" s="142" t="s">
        <v>266</v>
      </c>
      <c r="H10" s="143">
        <v>83.96</v>
      </c>
      <c r="I10" s="144">
        <v>75</v>
      </c>
    </row>
    <row r="11" spans="1:13" ht="14.65" thickBot="1" x14ac:dyDescent="0.5">
      <c r="A11" s="225"/>
      <c r="B11" s="228"/>
      <c r="C11" s="231"/>
      <c r="D11" s="231"/>
      <c r="E11" s="231"/>
      <c r="F11" s="240"/>
      <c r="G11" s="145" t="s">
        <v>267</v>
      </c>
      <c r="H11" s="143">
        <v>75.78</v>
      </c>
      <c r="I11" s="144">
        <v>75</v>
      </c>
    </row>
    <row r="12" spans="1:13" ht="331.9" customHeight="1" thickBot="1" x14ac:dyDescent="0.5">
      <c r="A12" s="226"/>
      <c r="B12" s="229"/>
      <c r="C12" s="232"/>
      <c r="D12" s="232"/>
      <c r="E12" s="232"/>
      <c r="F12" s="241"/>
      <c r="G12" s="146"/>
      <c r="H12" s="147"/>
      <c r="I12" s="148"/>
    </row>
    <row r="13" spans="1:13" ht="30.75" thickBot="1" x14ac:dyDescent="0.5">
      <c r="A13" s="224" t="s">
        <v>268</v>
      </c>
      <c r="B13" s="227" t="s">
        <v>269</v>
      </c>
      <c r="C13" s="230" t="s">
        <v>270</v>
      </c>
      <c r="D13" s="230" t="s">
        <v>271</v>
      </c>
      <c r="E13" s="230" t="s">
        <v>272</v>
      </c>
      <c r="F13" s="233"/>
      <c r="G13" s="139" t="s">
        <v>13</v>
      </c>
      <c r="H13" s="140" t="s">
        <v>273</v>
      </c>
      <c r="I13" s="141" t="s">
        <v>32</v>
      </c>
      <c r="J13" t="s">
        <v>1</v>
      </c>
      <c r="K13" s="149"/>
      <c r="L13" s="150"/>
      <c r="M13" t="s">
        <v>1</v>
      </c>
    </row>
    <row r="14" spans="1:13" ht="14.65" thickBot="1" x14ac:dyDescent="0.5">
      <c r="A14" s="225"/>
      <c r="B14" s="228"/>
      <c r="C14" s="231"/>
      <c r="D14" s="231"/>
      <c r="E14" s="231"/>
      <c r="F14" s="234"/>
      <c r="G14" s="142" t="s">
        <v>274</v>
      </c>
      <c r="H14" s="151">
        <f>11/11*100</f>
        <v>100</v>
      </c>
      <c r="I14" s="152">
        <v>100</v>
      </c>
      <c r="K14" s="153"/>
      <c r="L14" s="154"/>
    </row>
    <row r="15" spans="1:13" ht="14.65" thickBot="1" x14ac:dyDescent="0.5">
      <c r="A15" s="225"/>
      <c r="B15" s="228"/>
      <c r="C15" s="231"/>
      <c r="D15" s="231"/>
      <c r="E15" s="231"/>
      <c r="F15" s="234"/>
      <c r="G15" s="142" t="s">
        <v>275</v>
      </c>
      <c r="H15" s="151">
        <f>10/10*100</f>
        <v>100</v>
      </c>
      <c r="I15" s="152">
        <v>100</v>
      </c>
      <c r="K15" s="153"/>
      <c r="L15" s="154"/>
    </row>
    <row r="16" spans="1:13" ht="14.65" thickBot="1" x14ac:dyDescent="0.5">
      <c r="A16" s="225"/>
      <c r="B16" s="228"/>
      <c r="C16" s="231"/>
      <c r="D16" s="231"/>
      <c r="E16" s="231"/>
      <c r="F16" s="234"/>
      <c r="G16" s="155" t="s">
        <v>276</v>
      </c>
      <c r="H16" s="151">
        <f>3/14*100</f>
        <v>21.428571428571427</v>
      </c>
      <c r="I16" s="152">
        <v>100</v>
      </c>
      <c r="K16" s="156"/>
      <c r="L16" s="154"/>
    </row>
    <row r="17" spans="1:12" ht="14.65" thickBot="1" x14ac:dyDescent="0.5">
      <c r="A17" s="225"/>
      <c r="B17" s="228"/>
      <c r="C17" s="231"/>
      <c r="D17" s="231"/>
      <c r="E17" s="231"/>
      <c r="F17" s="234"/>
      <c r="G17" s="157" t="s">
        <v>277</v>
      </c>
      <c r="H17" s="151">
        <f>9/14*100</f>
        <v>64.285714285714292</v>
      </c>
      <c r="I17" s="152">
        <v>100</v>
      </c>
      <c r="K17" s="158"/>
      <c r="L17" s="159"/>
    </row>
    <row r="18" spans="1:12" ht="394.9" customHeight="1" thickBot="1" x14ac:dyDescent="0.5">
      <c r="A18" s="226"/>
      <c r="B18" s="229"/>
      <c r="C18" s="232"/>
      <c r="D18" s="232"/>
      <c r="E18" s="232"/>
      <c r="F18" s="235"/>
      <c r="K18" s="98"/>
      <c r="L18" s="98"/>
    </row>
    <row r="19" spans="1:12" ht="28.9" thickBot="1" x14ac:dyDescent="0.5">
      <c r="A19" s="175" t="s">
        <v>226</v>
      </c>
      <c r="B19" s="175" t="s">
        <v>227</v>
      </c>
      <c r="C19" s="175" t="s">
        <v>228</v>
      </c>
      <c r="D19" s="175" t="s">
        <v>229</v>
      </c>
      <c r="E19" s="175" t="s">
        <v>230</v>
      </c>
      <c r="F19" s="181"/>
      <c r="G19" s="125" t="s">
        <v>231</v>
      </c>
      <c r="H19" s="126" t="s">
        <v>232</v>
      </c>
      <c r="I19" s="127" t="s">
        <v>233</v>
      </c>
      <c r="J19" s="125" t="s">
        <v>234</v>
      </c>
      <c r="K19" s="160" t="s">
        <v>235</v>
      </c>
    </row>
    <row r="20" spans="1:12" ht="14.65" thickBot="1" x14ac:dyDescent="0.5">
      <c r="A20" s="176"/>
      <c r="B20" s="176"/>
      <c r="C20" s="176"/>
      <c r="D20" s="176"/>
      <c r="E20" s="176"/>
      <c r="F20" s="182"/>
      <c r="G20" s="120">
        <v>4.47</v>
      </c>
      <c r="H20" s="130">
        <v>4.4000000000000004</v>
      </c>
      <c r="I20" s="131">
        <v>4.4400000000000004</v>
      </c>
      <c r="J20" s="118">
        <v>4.55</v>
      </c>
      <c r="K20" s="130">
        <v>4.4400000000000004</v>
      </c>
    </row>
    <row r="21" spans="1:12" ht="236.25" customHeight="1" thickBot="1" x14ac:dyDescent="0.5">
      <c r="A21" s="177"/>
      <c r="B21" s="177"/>
      <c r="C21" s="177"/>
      <c r="D21" s="177"/>
      <c r="E21" s="177"/>
      <c r="F21" s="183"/>
      <c r="G21" s="121"/>
      <c r="H21" s="122"/>
      <c r="I21" s="122"/>
    </row>
    <row r="22" spans="1:12" ht="16.5" customHeight="1" thickBot="1" x14ac:dyDescent="0.5">
      <c r="A22" s="175" t="s">
        <v>278</v>
      </c>
      <c r="B22" s="175" t="s">
        <v>279</v>
      </c>
      <c r="C22" s="175" t="s">
        <v>280</v>
      </c>
      <c r="D22" s="175" t="s">
        <v>281</v>
      </c>
      <c r="E22" s="175" t="s">
        <v>282</v>
      </c>
      <c r="F22" s="221"/>
      <c r="G22" s="161">
        <v>2018</v>
      </c>
      <c r="H22" s="161">
        <v>2019</v>
      </c>
      <c r="I22" s="161">
        <v>2020</v>
      </c>
      <c r="J22" s="162">
        <v>2021</v>
      </c>
      <c r="K22" s="162">
        <v>2022</v>
      </c>
    </row>
    <row r="23" spans="1:12" ht="18.75" customHeight="1" thickBot="1" x14ac:dyDescent="0.5">
      <c r="A23" s="176"/>
      <c r="B23" s="176"/>
      <c r="C23" s="176"/>
      <c r="D23" s="176"/>
      <c r="E23" s="176"/>
      <c r="F23" s="222"/>
      <c r="G23" s="163">
        <v>0.82</v>
      </c>
      <c r="H23" s="163">
        <v>0.82</v>
      </c>
      <c r="I23" s="163">
        <v>0.81</v>
      </c>
      <c r="J23" s="164">
        <v>0.85</v>
      </c>
      <c r="K23" s="164">
        <v>1</v>
      </c>
    </row>
    <row r="24" spans="1:12" ht="306.75" customHeight="1" thickBot="1" x14ac:dyDescent="0.5">
      <c r="A24" s="177"/>
      <c r="B24" s="177"/>
      <c r="C24" s="177"/>
      <c r="D24" s="177"/>
      <c r="E24" s="177"/>
      <c r="F24" s="223"/>
      <c r="G24" s="123"/>
      <c r="H24" s="123"/>
      <c r="I24" s="123"/>
    </row>
    <row r="25" spans="1:12" x14ac:dyDescent="0.45">
      <c r="G25" s="165"/>
      <c r="H25" s="98"/>
      <c r="I25" s="98"/>
    </row>
  </sheetData>
  <mergeCells count="30">
    <mergeCell ref="A6:F6"/>
    <mergeCell ref="A1:F1"/>
    <mergeCell ref="A2:F2"/>
    <mergeCell ref="B3:F3"/>
    <mergeCell ref="B4:F4"/>
    <mergeCell ref="B5:F5"/>
    <mergeCell ref="F13:F18"/>
    <mergeCell ref="A8:A12"/>
    <mergeCell ref="B8:B12"/>
    <mergeCell ref="C8:C12"/>
    <mergeCell ref="D8:D12"/>
    <mergeCell ref="E8:E12"/>
    <mergeCell ref="F8:F12"/>
    <mergeCell ref="A13:A18"/>
    <mergeCell ref="B13:B18"/>
    <mergeCell ref="C13:C18"/>
    <mergeCell ref="D13:D18"/>
    <mergeCell ref="E13:E18"/>
    <mergeCell ref="F22:F24"/>
    <mergeCell ref="A19:A21"/>
    <mergeCell ref="B19:B21"/>
    <mergeCell ref="C19:C21"/>
    <mergeCell ref="D19:D21"/>
    <mergeCell ref="E19:E21"/>
    <mergeCell ref="F19:F21"/>
    <mergeCell ref="A22:A24"/>
    <mergeCell ref="B22:B24"/>
    <mergeCell ref="C22:C24"/>
    <mergeCell ref="D22:D24"/>
    <mergeCell ref="E22:E24"/>
  </mergeCells>
  <printOptions horizontalCentered="1"/>
  <pageMargins left="0.25" right="0.25" top="0.5" bottom="0.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H182"/>
  <sheetViews>
    <sheetView zoomScale="80" zoomScaleNormal="80" workbookViewId="0">
      <selection activeCell="B8" sqref="B8"/>
    </sheetView>
  </sheetViews>
  <sheetFormatPr defaultRowHeight="14.25" x14ac:dyDescent="0.45"/>
  <cols>
    <col min="1" max="1" width="37" customWidth="1"/>
    <col min="2" max="2" width="32.86328125" customWidth="1"/>
    <col min="3" max="3" width="42.86328125" customWidth="1"/>
    <col min="4" max="4" width="35.86328125" customWidth="1"/>
    <col min="5" max="5" width="26.73046875" customWidth="1"/>
  </cols>
  <sheetData>
    <row r="1" spans="1:8" ht="23.1" customHeight="1" thickBot="1" x14ac:dyDescent="0.8">
      <c r="A1" s="259" t="s">
        <v>39</v>
      </c>
      <c r="B1" s="260"/>
      <c r="C1" s="260"/>
      <c r="D1" s="260"/>
      <c r="E1" s="261"/>
      <c r="F1" s="6"/>
      <c r="G1" s="6"/>
      <c r="H1" s="6"/>
    </row>
    <row r="2" spans="1:8" s="14" customFormat="1" ht="39.950000000000003" customHeight="1" x14ac:dyDescent="0.4">
      <c r="A2" s="262" t="s">
        <v>46</v>
      </c>
      <c r="B2" s="263"/>
      <c r="C2" s="263"/>
      <c r="D2" s="263"/>
      <c r="E2" s="264"/>
    </row>
    <row r="3" spans="1:8" s="14" customFormat="1" ht="39.950000000000003" customHeight="1" thickBot="1" x14ac:dyDescent="0.45">
      <c r="A3" s="265" t="s">
        <v>64</v>
      </c>
      <c r="B3" s="266"/>
      <c r="C3" s="266"/>
      <c r="D3" s="266"/>
      <c r="E3" s="267"/>
    </row>
    <row r="4" spans="1:8" s="14" customFormat="1" ht="20.100000000000001" customHeight="1" thickBot="1" x14ac:dyDescent="0.45">
      <c r="A4" s="256" t="s">
        <v>45</v>
      </c>
      <c r="B4" s="257"/>
      <c r="C4" s="257"/>
      <c r="D4" s="257"/>
      <c r="E4" s="258"/>
    </row>
    <row r="5" spans="1:8" s="14" customFormat="1" ht="144.75" customHeight="1" thickBot="1" x14ac:dyDescent="0.45">
      <c r="A5" s="48" t="s">
        <v>44</v>
      </c>
      <c r="B5" s="48" t="s">
        <v>43</v>
      </c>
      <c r="C5" s="48" t="s">
        <v>42</v>
      </c>
      <c r="D5" s="48" t="s">
        <v>63</v>
      </c>
      <c r="E5" s="48" t="s">
        <v>41</v>
      </c>
    </row>
    <row r="6" spans="1:8" ht="40.9" thickTop="1" x14ac:dyDescent="0.45">
      <c r="A6" s="74" t="s">
        <v>65</v>
      </c>
      <c r="B6" s="37" t="s">
        <v>66</v>
      </c>
      <c r="C6" s="37" t="s">
        <v>67</v>
      </c>
      <c r="D6" s="37"/>
      <c r="E6" s="75" t="s">
        <v>68</v>
      </c>
    </row>
    <row r="7" spans="1:8" ht="40.5" x14ac:dyDescent="0.45">
      <c r="A7" s="43" t="s">
        <v>69</v>
      </c>
      <c r="B7" s="33" t="s">
        <v>70</v>
      </c>
      <c r="C7" s="33" t="s">
        <v>71</v>
      </c>
      <c r="D7" s="33" t="s">
        <v>72</v>
      </c>
      <c r="E7" s="44" t="s">
        <v>68</v>
      </c>
    </row>
    <row r="8" spans="1:8" ht="40.5" x14ac:dyDescent="0.45">
      <c r="A8" s="21" t="s">
        <v>73</v>
      </c>
      <c r="B8" s="10" t="s">
        <v>74</v>
      </c>
      <c r="C8" s="33" t="s">
        <v>75</v>
      </c>
      <c r="D8" s="10" t="s">
        <v>76</v>
      </c>
      <c r="E8" s="76" t="s">
        <v>68</v>
      </c>
    </row>
    <row r="9" spans="1:8" ht="40.5" x14ac:dyDescent="0.45">
      <c r="A9" s="43" t="s">
        <v>73</v>
      </c>
      <c r="B9" s="33" t="s">
        <v>66</v>
      </c>
      <c r="C9" s="33" t="s">
        <v>77</v>
      </c>
      <c r="D9" s="33" t="s">
        <v>78</v>
      </c>
      <c r="E9" s="44" t="s">
        <v>68</v>
      </c>
    </row>
    <row r="10" spans="1:8" ht="60.75" customHeight="1" x14ac:dyDescent="0.45">
      <c r="A10" s="21" t="s">
        <v>79</v>
      </c>
      <c r="B10" s="10" t="s">
        <v>80</v>
      </c>
      <c r="C10" s="10" t="s">
        <v>81</v>
      </c>
      <c r="D10" s="33" t="s">
        <v>72</v>
      </c>
      <c r="E10" s="76" t="s">
        <v>68</v>
      </c>
    </row>
    <row r="11" spans="1:8" ht="36.75" customHeight="1" x14ac:dyDescent="0.45">
      <c r="A11" s="43" t="s">
        <v>82</v>
      </c>
      <c r="B11" s="33" t="s">
        <v>88</v>
      </c>
      <c r="C11" s="33" t="s">
        <v>83</v>
      </c>
      <c r="D11" s="33"/>
      <c r="E11" s="44" t="s">
        <v>84</v>
      </c>
    </row>
    <row r="12" spans="1:8" ht="54" x14ac:dyDescent="0.45">
      <c r="A12" s="21" t="s">
        <v>85</v>
      </c>
      <c r="B12" s="10" t="s">
        <v>89</v>
      </c>
      <c r="C12" s="10" t="s">
        <v>86</v>
      </c>
      <c r="D12" s="10" t="s">
        <v>87</v>
      </c>
      <c r="E12" s="76" t="s">
        <v>68</v>
      </c>
    </row>
    <row r="13" spans="1:8" ht="39.950000000000003" customHeight="1" thickBot="1" x14ac:dyDescent="0.5">
      <c r="A13" s="45"/>
      <c r="B13" s="46"/>
      <c r="C13" s="46"/>
      <c r="D13" s="46"/>
      <c r="E13" s="47"/>
    </row>
    <row r="14" spans="1:8" x14ac:dyDescent="0.45">
      <c r="A14" s="17"/>
      <c r="B14" s="17"/>
      <c r="C14" s="17"/>
      <c r="D14" s="17"/>
      <c r="E14" s="17"/>
    </row>
    <row r="15" spans="1:8" x14ac:dyDescent="0.45">
      <c r="A15" s="17"/>
      <c r="B15" s="17"/>
      <c r="C15" s="17"/>
      <c r="D15" s="17"/>
      <c r="E15" s="17"/>
    </row>
    <row r="16" spans="1:8" x14ac:dyDescent="0.45">
      <c r="A16" s="17"/>
      <c r="B16" s="17"/>
      <c r="C16" s="17"/>
      <c r="D16" s="17"/>
      <c r="E16" s="17"/>
    </row>
    <row r="17" spans="1:5" x14ac:dyDescent="0.45">
      <c r="A17" s="17"/>
      <c r="B17" s="17"/>
      <c r="C17" s="17"/>
      <c r="D17" s="17"/>
      <c r="E17" s="17"/>
    </row>
    <row r="18" spans="1:5" x14ac:dyDescent="0.45">
      <c r="A18" s="17"/>
      <c r="B18" s="17"/>
      <c r="C18" s="17"/>
      <c r="D18" s="17"/>
      <c r="E18" s="17"/>
    </row>
    <row r="19" spans="1:5" x14ac:dyDescent="0.45">
      <c r="A19" s="17"/>
      <c r="B19" s="17"/>
      <c r="C19" s="17"/>
      <c r="D19" s="17"/>
      <c r="E19" s="17"/>
    </row>
    <row r="20" spans="1:5" x14ac:dyDescent="0.45">
      <c r="A20" s="17"/>
      <c r="B20" s="17"/>
      <c r="C20" s="17"/>
      <c r="D20" s="17"/>
      <c r="E20" s="17"/>
    </row>
    <row r="21" spans="1:5" x14ac:dyDescent="0.45">
      <c r="A21" s="17"/>
      <c r="B21" s="17"/>
      <c r="C21" s="17"/>
      <c r="D21" s="17"/>
      <c r="E21" s="17"/>
    </row>
    <row r="22" spans="1:5" x14ac:dyDescent="0.45">
      <c r="A22" s="17"/>
      <c r="B22" s="17"/>
      <c r="C22" s="17"/>
      <c r="D22" s="17"/>
      <c r="E22" s="17"/>
    </row>
    <row r="23" spans="1:5" x14ac:dyDescent="0.45">
      <c r="A23" s="17"/>
      <c r="B23" s="17"/>
      <c r="C23" s="17"/>
      <c r="D23" s="17"/>
      <c r="E23" s="17"/>
    </row>
    <row r="24" spans="1:5" x14ac:dyDescent="0.45">
      <c r="A24" s="17"/>
      <c r="B24" s="17"/>
      <c r="C24" s="17"/>
      <c r="D24" s="17"/>
      <c r="E24" s="17"/>
    </row>
    <row r="25" spans="1:5" x14ac:dyDescent="0.45">
      <c r="A25" s="17"/>
      <c r="B25" s="17"/>
      <c r="C25" s="17"/>
      <c r="D25" s="17"/>
      <c r="E25" s="17"/>
    </row>
    <row r="26" spans="1:5" x14ac:dyDescent="0.45">
      <c r="A26" s="17"/>
      <c r="B26" s="17"/>
      <c r="C26" s="17"/>
      <c r="D26" s="17"/>
      <c r="E26" s="17"/>
    </row>
    <row r="27" spans="1:5" x14ac:dyDescent="0.45">
      <c r="A27" s="17"/>
      <c r="B27" s="17"/>
      <c r="C27" s="17"/>
      <c r="D27" s="17"/>
      <c r="E27" s="17"/>
    </row>
    <row r="28" spans="1:5" x14ac:dyDescent="0.45">
      <c r="A28" s="17"/>
      <c r="B28" s="17"/>
      <c r="C28" s="17"/>
      <c r="D28" s="17"/>
      <c r="E28" s="17"/>
    </row>
    <row r="29" spans="1:5" x14ac:dyDescent="0.45">
      <c r="A29" s="17"/>
      <c r="B29" s="17"/>
      <c r="C29" s="17"/>
      <c r="D29" s="17"/>
      <c r="E29" s="17"/>
    </row>
    <row r="30" spans="1:5" x14ac:dyDescent="0.45">
      <c r="A30" s="17"/>
      <c r="B30" s="17"/>
      <c r="C30" s="17"/>
      <c r="D30" s="17"/>
      <c r="E30" s="17"/>
    </row>
    <row r="31" spans="1:5" x14ac:dyDescent="0.45">
      <c r="A31" s="17"/>
      <c r="B31" s="17"/>
      <c r="C31" s="17"/>
      <c r="D31" s="17"/>
      <c r="E31" s="17"/>
    </row>
    <row r="32" spans="1:5" x14ac:dyDescent="0.45">
      <c r="A32" s="17"/>
      <c r="B32" s="17"/>
      <c r="C32" s="17"/>
      <c r="D32" s="17"/>
      <c r="E32" s="17"/>
    </row>
    <row r="33" spans="1:5" x14ac:dyDescent="0.45">
      <c r="A33" s="17"/>
      <c r="B33" s="17"/>
      <c r="C33" s="17"/>
      <c r="D33" s="17"/>
      <c r="E33" s="17"/>
    </row>
    <row r="34" spans="1:5" x14ac:dyDescent="0.45">
      <c r="A34" s="17"/>
      <c r="B34" s="17"/>
      <c r="C34" s="17"/>
      <c r="D34" s="17"/>
      <c r="E34" s="17"/>
    </row>
    <row r="35" spans="1:5" x14ac:dyDescent="0.45">
      <c r="A35" s="17"/>
      <c r="B35" s="17"/>
      <c r="C35" s="17"/>
      <c r="D35" s="17"/>
      <c r="E35" s="17"/>
    </row>
    <row r="36" spans="1:5" x14ac:dyDescent="0.45">
      <c r="A36" s="17"/>
      <c r="B36" s="17"/>
      <c r="C36" s="17"/>
      <c r="D36" s="17"/>
      <c r="E36" s="17"/>
    </row>
    <row r="37" spans="1:5" x14ac:dyDescent="0.45">
      <c r="A37" s="17"/>
      <c r="B37" s="17"/>
      <c r="C37" s="17"/>
      <c r="D37" s="17"/>
      <c r="E37" s="17"/>
    </row>
    <row r="38" spans="1:5" x14ac:dyDescent="0.45">
      <c r="A38" s="17"/>
      <c r="B38" s="17"/>
      <c r="C38" s="17"/>
      <c r="D38" s="17"/>
      <c r="E38" s="17"/>
    </row>
    <row r="39" spans="1:5" x14ac:dyDescent="0.45">
      <c r="A39" s="17"/>
      <c r="B39" s="17"/>
      <c r="C39" s="17"/>
      <c r="D39" s="17"/>
      <c r="E39" s="17"/>
    </row>
    <row r="40" spans="1:5" x14ac:dyDescent="0.45">
      <c r="A40" s="17"/>
      <c r="B40" s="17"/>
      <c r="C40" s="17"/>
      <c r="D40" s="17"/>
      <c r="E40" s="17"/>
    </row>
    <row r="41" spans="1:5" x14ac:dyDescent="0.45">
      <c r="A41" s="17"/>
      <c r="B41" s="17"/>
      <c r="C41" s="17"/>
      <c r="D41" s="17"/>
      <c r="E41" s="17"/>
    </row>
    <row r="42" spans="1:5" x14ac:dyDescent="0.45">
      <c r="A42" s="17"/>
      <c r="B42" s="17"/>
      <c r="C42" s="17"/>
      <c r="D42" s="17"/>
      <c r="E42" s="17"/>
    </row>
    <row r="43" spans="1:5" x14ac:dyDescent="0.45">
      <c r="A43" s="17"/>
      <c r="B43" s="17"/>
      <c r="C43" s="17"/>
      <c r="D43" s="17"/>
      <c r="E43" s="17"/>
    </row>
    <row r="44" spans="1:5" x14ac:dyDescent="0.45">
      <c r="A44" s="17"/>
      <c r="B44" s="17"/>
      <c r="C44" s="17"/>
      <c r="D44" s="17"/>
      <c r="E44" s="17"/>
    </row>
    <row r="45" spans="1:5" x14ac:dyDescent="0.45">
      <c r="A45" s="17"/>
      <c r="B45" s="17"/>
      <c r="C45" s="17"/>
      <c r="D45" s="17"/>
      <c r="E45" s="17"/>
    </row>
    <row r="46" spans="1:5" x14ac:dyDescent="0.45">
      <c r="A46" s="17"/>
      <c r="B46" s="17"/>
      <c r="C46" s="17"/>
      <c r="D46" s="17"/>
      <c r="E46" s="17"/>
    </row>
    <row r="47" spans="1:5" x14ac:dyDescent="0.45">
      <c r="A47" s="17"/>
      <c r="B47" s="17"/>
      <c r="C47" s="17"/>
      <c r="D47" s="17"/>
      <c r="E47" s="17"/>
    </row>
    <row r="48" spans="1:5" x14ac:dyDescent="0.45">
      <c r="A48" s="17"/>
      <c r="B48" s="17"/>
      <c r="C48" s="17"/>
      <c r="D48" s="17"/>
      <c r="E48" s="17"/>
    </row>
    <row r="49" spans="1:5" x14ac:dyDescent="0.45">
      <c r="A49" s="17"/>
      <c r="B49" s="17"/>
      <c r="C49" s="17"/>
      <c r="D49" s="17"/>
      <c r="E49" s="17"/>
    </row>
    <row r="50" spans="1:5" x14ac:dyDescent="0.45">
      <c r="A50" s="17"/>
      <c r="B50" s="17"/>
      <c r="C50" s="17"/>
      <c r="D50" s="17"/>
      <c r="E50" s="17"/>
    </row>
    <row r="51" spans="1:5" x14ac:dyDescent="0.45">
      <c r="A51" s="17"/>
      <c r="B51" s="17"/>
      <c r="C51" s="17"/>
      <c r="D51" s="17"/>
      <c r="E51" s="17"/>
    </row>
    <row r="52" spans="1:5" x14ac:dyDescent="0.45">
      <c r="A52" s="17"/>
      <c r="B52" s="17"/>
      <c r="C52" s="17"/>
      <c r="D52" s="17"/>
      <c r="E52" s="17"/>
    </row>
    <row r="53" spans="1:5" x14ac:dyDescent="0.45">
      <c r="A53" s="17"/>
      <c r="B53" s="17"/>
      <c r="C53" s="17"/>
      <c r="D53" s="17"/>
      <c r="E53" s="17"/>
    </row>
    <row r="54" spans="1:5" x14ac:dyDescent="0.45">
      <c r="A54" s="17"/>
      <c r="B54" s="17"/>
      <c r="C54" s="17"/>
      <c r="D54" s="17"/>
      <c r="E54" s="17"/>
    </row>
    <row r="55" spans="1:5" x14ac:dyDescent="0.45">
      <c r="A55" s="17"/>
      <c r="B55" s="17"/>
      <c r="C55" s="17"/>
      <c r="D55" s="17"/>
      <c r="E55" s="17"/>
    </row>
    <row r="56" spans="1:5" x14ac:dyDescent="0.45">
      <c r="A56" s="17"/>
      <c r="B56" s="17"/>
      <c r="C56" s="17"/>
      <c r="D56" s="17"/>
      <c r="E56" s="17"/>
    </row>
    <row r="57" spans="1:5" x14ac:dyDescent="0.45">
      <c r="A57" s="17"/>
      <c r="B57" s="17"/>
      <c r="C57" s="17"/>
      <c r="D57" s="17"/>
      <c r="E57" s="17"/>
    </row>
    <row r="58" spans="1:5" x14ac:dyDescent="0.45">
      <c r="A58" s="17"/>
      <c r="B58" s="17"/>
      <c r="C58" s="17"/>
      <c r="D58" s="17"/>
      <c r="E58" s="17"/>
    </row>
    <row r="59" spans="1:5" x14ac:dyDescent="0.45">
      <c r="A59" s="17"/>
      <c r="B59" s="17"/>
      <c r="C59" s="17"/>
      <c r="D59" s="17"/>
      <c r="E59" s="17"/>
    </row>
    <row r="60" spans="1:5" x14ac:dyDescent="0.45">
      <c r="A60" s="17"/>
      <c r="B60" s="17"/>
      <c r="C60" s="17"/>
      <c r="D60" s="17"/>
      <c r="E60" s="17"/>
    </row>
    <row r="61" spans="1:5" x14ac:dyDescent="0.45">
      <c r="A61" s="17"/>
      <c r="B61" s="17"/>
      <c r="C61" s="17"/>
      <c r="D61" s="17"/>
      <c r="E61" s="17"/>
    </row>
    <row r="62" spans="1:5" x14ac:dyDescent="0.45">
      <c r="A62" s="17"/>
      <c r="B62" s="17"/>
      <c r="C62" s="17"/>
      <c r="D62" s="17"/>
      <c r="E62" s="17"/>
    </row>
    <row r="63" spans="1:5" x14ac:dyDescent="0.45">
      <c r="A63" s="17"/>
      <c r="B63" s="17"/>
      <c r="C63" s="17"/>
      <c r="D63" s="17"/>
      <c r="E63" s="17"/>
    </row>
    <row r="64" spans="1:5" x14ac:dyDescent="0.45">
      <c r="A64" s="17"/>
      <c r="B64" s="17"/>
      <c r="C64" s="17"/>
      <c r="D64" s="17"/>
      <c r="E64" s="17"/>
    </row>
    <row r="65" spans="1:5" x14ac:dyDescent="0.45">
      <c r="A65" s="17"/>
      <c r="B65" s="17"/>
      <c r="C65" s="17"/>
      <c r="D65" s="17"/>
      <c r="E65" s="17"/>
    </row>
    <row r="66" spans="1:5" x14ac:dyDescent="0.45">
      <c r="A66" s="17"/>
      <c r="B66" s="17"/>
      <c r="C66" s="17"/>
      <c r="D66" s="17"/>
      <c r="E66" s="17"/>
    </row>
    <row r="67" spans="1:5" x14ac:dyDescent="0.45">
      <c r="A67" s="17"/>
      <c r="B67" s="17"/>
      <c r="C67" s="17"/>
      <c r="D67" s="17"/>
      <c r="E67" s="17"/>
    </row>
    <row r="68" spans="1:5" x14ac:dyDescent="0.45">
      <c r="A68" s="17"/>
      <c r="B68" s="17"/>
      <c r="C68" s="17"/>
      <c r="D68" s="17"/>
      <c r="E68" s="17"/>
    </row>
    <row r="69" spans="1:5" x14ac:dyDescent="0.45">
      <c r="A69" s="17"/>
      <c r="B69" s="17"/>
      <c r="C69" s="17"/>
      <c r="D69" s="17"/>
      <c r="E69" s="17"/>
    </row>
    <row r="70" spans="1:5" x14ac:dyDescent="0.45">
      <c r="A70" s="17"/>
      <c r="B70" s="17"/>
      <c r="C70" s="17"/>
      <c r="D70" s="17"/>
      <c r="E70" s="17"/>
    </row>
    <row r="71" spans="1:5" x14ac:dyDescent="0.45">
      <c r="A71" s="17"/>
      <c r="B71" s="17"/>
      <c r="C71" s="17"/>
      <c r="D71" s="17"/>
      <c r="E71" s="17"/>
    </row>
    <row r="72" spans="1:5" x14ac:dyDescent="0.45">
      <c r="A72" s="17"/>
      <c r="B72" s="17"/>
      <c r="C72" s="17"/>
      <c r="D72" s="17"/>
      <c r="E72" s="17"/>
    </row>
    <row r="73" spans="1:5" x14ac:dyDescent="0.45">
      <c r="A73" s="17"/>
      <c r="B73" s="17"/>
      <c r="C73" s="17"/>
      <c r="D73" s="17"/>
      <c r="E73" s="17"/>
    </row>
    <row r="74" spans="1:5" x14ac:dyDescent="0.45">
      <c r="A74" s="17"/>
      <c r="B74" s="17"/>
      <c r="C74" s="17"/>
      <c r="D74" s="17"/>
      <c r="E74" s="17"/>
    </row>
    <row r="75" spans="1:5" x14ac:dyDescent="0.45">
      <c r="A75" s="17"/>
      <c r="B75" s="17"/>
      <c r="C75" s="17"/>
      <c r="D75" s="17"/>
      <c r="E75" s="17"/>
    </row>
    <row r="76" spans="1:5" x14ac:dyDescent="0.45">
      <c r="A76" s="17"/>
      <c r="B76" s="17"/>
      <c r="C76" s="17"/>
      <c r="D76" s="17"/>
      <c r="E76" s="17"/>
    </row>
    <row r="77" spans="1:5" x14ac:dyDescent="0.45">
      <c r="A77" s="17"/>
      <c r="B77" s="17"/>
      <c r="C77" s="17"/>
      <c r="D77" s="17"/>
      <c r="E77" s="17"/>
    </row>
    <row r="78" spans="1:5" x14ac:dyDescent="0.45">
      <c r="A78" s="17"/>
      <c r="B78" s="17"/>
      <c r="C78" s="17"/>
      <c r="D78" s="17"/>
      <c r="E78" s="17"/>
    </row>
    <row r="79" spans="1:5" x14ac:dyDescent="0.45">
      <c r="A79" s="17"/>
      <c r="B79" s="17"/>
      <c r="C79" s="17"/>
      <c r="D79" s="17"/>
      <c r="E79" s="17"/>
    </row>
    <row r="80" spans="1:5" x14ac:dyDescent="0.45">
      <c r="A80" s="17"/>
      <c r="B80" s="17"/>
      <c r="C80" s="17"/>
      <c r="D80" s="17"/>
      <c r="E80" s="17"/>
    </row>
    <row r="81" spans="1:5" x14ac:dyDescent="0.45">
      <c r="A81" s="17"/>
      <c r="B81" s="17"/>
      <c r="C81" s="17"/>
      <c r="D81" s="17"/>
      <c r="E81" s="17"/>
    </row>
    <row r="82" spans="1:5" x14ac:dyDescent="0.45">
      <c r="A82" s="17"/>
      <c r="B82" s="17"/>
      <c r="C82" s="17"/>
      <c r="D82" s="17"/>
      <c r="E82" s="17"/>
    </row>
    <row r="83" spans="1:5" x14ac:dyDescent="0.45">
      <c r="A83" s="17"/>
      <c r="B83" s="17"/>
      <c r="C83" s="17"/>
      <c r="D83" s="17"/>
      <c r="E83" s="17"/>
    </row>
    <row r="84" spans="1:5" x14ac:dyDescent="0.45">
      <c r="A84" s="17"/>
      <c r="B84" s="17"/>
      <c r="C84" s="17"/>
      <c r="D84" s="17"/>
      <c r="E84" s="17"/>
    </row>
    <row r="85" spans="1:5" x14ac:dyDescent="0.45">
      <c r="A85" s="17"/>
      <c r="B85" s="17"/>
      <c r="C85" s="17"/>
      <c r="D85" s="17"/>
      <c r="E85" s="17"/>
    </row>
    <row r="86" spans="1:5" x14ac:dyDescent="0.45">
      <c r="A86" s="17"/>
      <c r="B86" s="17"/>
      <c r="C86" s="17"/>
      <c r="D86" s="17"/>
      <c r="E86" s="17"/>
    </row>
    <row r="87" spans="1:5" x14ac:dyDescent="0.45">
      <c r="A87" s="17"/>
      <c r="B87" s="17"/>
      <c r="C87" s="17"/>
      <c r="D87" s="17"/>
      <c r="E87" s="17"/>
    </row>
    <row r="88" spans="1:5" x14ac:dyDescent="0.45">
      <c r="A88" s="17"/>
      <c r="B88" s="17"/>
      <c r="C88" s="17"/>
      <c r="D88" s="17"/>
      <c r="E88" s="17"/>
    </row>
    <row r="89" spans="1:5" x14ac:dyDescent="0.45">
      <c r="A89" s="17"/>
      <c r="B89" s="17"/>
      <c r="C89" s="17"/>
      <c r="D89" s="17"/>
      <c r="E89" s="17"/>
    </row>
    <row r="90" spans="1:5" x14ac:dyDescent="0.45">
      <c r="A90" s="17"/>
      <c r="B90" s="17"/>
      <c r="C90" s="17"/>
      <c r="D90" s="17"/>
      <c r="E90" s="17"/>
    </row>
    <row r="91" spans="1:5" x14ac:dyDescent="0.45">
      <c r="A91" s="17"/>
      <c r="B91" s="17"/>
      <c r="C91" s="17"/>
      <c r="D91" s="17"/>
      <c r="E91" s="17"/>
    </row>
    <row r="92" spans="1:5" x14ac:dyDescent="0.45">
      <c r="A92" s="17"/>
      <c r="B92" s="17"/>
      <c r="C92" s="17"/>
      <c r="D92" s="17"/>
      <c r="E92" s="17"/>
    </row>
    <row r="93" spans="1:5" x14ac:dyDescent="0.45">
      <c r="A93" s="17"/>
      <c r="B93" s="17"/>
      <c r="C93" s="17"/>
      <c r="D93" s="17"/>
      <c r="E93" s="17"/>
    </row>
    <row r="94" spans="1:5" x14ac:dyDescent="0.45">
      <c r="A94" s="17"/>
      <c r="B94" s="17"/>
      <c r="C94" s="17"/>
      <c r="D94" s="17"/>
      <c r="E94" s="17"/>
    </row>
    <row r="95" spans="1:5" x14ac:dyDescent="0.45">
      <c r="A95" s="17"/>
      <c r="B95" s="17"/>
      <c r="C95" s="17"/>
      <c r="D95" s="17"/>
      <c r="E95" s="17"/>
    </row>
    <row r="96" spans="1:5" x14ac:dyDescent="0.45">
      <c r="A96" s="17"/>
      <c r="B96" s="17"/>
      <c r="C96" s="17"/>
      <c r="D96" s="17"/>
      <c r="E96" s="17"/>
    </row>
    <row r="97" spans="1:5" x14ac:dyDescent="0.45">
      <c r="A97" s="17"/>
      <c r="B97" s="17"/>
      <c r="C97" s="17"/>
      <c r="D97" s="17"/>
      <c r="E97" s="17"/>
    </row>
    <row r="98" spans="1:5" x14ac:dyDescent="0.45">
      <c r="A98" s="17"/>
      <c r="B98" s="17"/>
      <c r="C98" s="17"/>
      <c r="D98" s="17"/>
      <c r="E98" s="17"/>
    </row>
    <row r="99" spans="1:5" x14ac:dyDescent="0.45">
      <c r="A99" s="17"/>
      <c r="B99" s="17"/>
      <c r="C99" s="17"/>
      <c r="D99" s="17"/>
      <c r="E99" s="17"/>
    </row>
    <row r="100" spans="1:5" x14ac:dyDescent="0.45">
      <c r="A100" s="17"/>
      <c r="B100" s="17"/>
      <c r="C100" s="17"/>
      <c r="D100" s="17"/>
      <c r="E100" s="17"/>
    </row>
    <row r="101" spans="1:5" x14ac:dyDescent="0.45">
      <c r="A101" s="17"/>
      <c r="B101" s="17"/>
      <c r="C101" s="17"/>
      <c r="D101" s="17"/>
      <c r="E101" s="17"/>
    </row>
    <row r="102" spans="1:5" x14ac:dyDescent="0.45">
      <c r="A102" s="17"/>
      <c r="B102" s="17"/>
      <c r="C102" s="17"/>
      <c r="D102" s="17"/>
      <c r="E102" s="17"/>
    </row>
    <row r="103" spans="1:5" x14ac:dyDescent="0.45">
      <c r="A103" s="17"/>
      <c r="B103" s="17"/>
      <c r="C103" s="17"/>
      <c r="D103" s="17"/>
      <c r="E103" s="17"/>
    </row>
    <row r="104" spans="1:5" x14ac:dyDescent="0.45">
      <c r="A104" s="17"/>
      <c r="B104" s="17"/>
      <c r="C104" s="17"/>
      <c r="D104" s="17"/>
      <c r="E104" s="17"/>
    </row>
    <row r="105" spans="1:5" x14ac:dyDescent="0.45">
      <c r="A105" s="17"/>
      <c r="B105" s="17"/>
      <c r="C105" s="17"/>
      <c r="D105" s="17"/>
      <c r="E105" s="17"/>
    </row>
    <row r="106" spans="1:5" x14ac:dyDescent="0.45">
      <c r="A106" s="17"/>
      <c r="B106" s="17"/>
      <c r="C106" s="17"/>
      <c r="D106" s="17"/>
      <c r="E106" s="17"/>
    </row>
    <row r="107" spans="1:5" x14ac:dyDescent="0.45">
      <c r="A107" s="17"/>
      <c r="B107" s="17"/>
      <c r="C107" s="17"/>
      <c r="D107" s="17"/>
      <c r="E107" s="17"/>
    </row>
    <row r="108" spans="1:5" x14ac:dyDescent="0.45">
      <c r="A108" s="17"/>
      <c r="B108" s="17"/>
      <c r="C108" s="17"/>
      <c r="D108" s="17"/>
      <c r="E108" s="17"/>
    </row>
    <row r="109" spans="1:5" x14ac:dyDescent="0.45">
      <c r="A109" s="17"/>
      <c r="B109" s="17"/>
      <c r="C109" s="17"/>
      <c r="D109" s="17"/>
      <c r="E109" s="17"/>
    </row>
    <row r="110" spans="1:5" x14ac:dyDescent="0.45">
      <c r="A110" s="17"/>
      <c r="B110" s="17"/>
      <c r="C110" s="17"/>
      <c r="D110" s="17"/>
      <c r="E110" s="17"/>
    </row>
    <row r="111" spans="1:5" x14ac:dyDescent="0.45">
      <c r="A111" s="17"/>
      <c r="B111" s="17"/>
      <c r="C111" s="17"/>
      <c r="D111" s="17"/>
      <c r="E111" s="17"/>
    </row>
    <row r="112" spans="1:5" x14ac:dyDescent="0.45">
      <c r="A112" s="17"/>
      <c r="B112" s="17"/>
      <c r="C112" s="17"/>
      <c r="D112" s="17"/>
      <c r="E112" s="17"/>
    </row>
    <row r="113" spans="1:5" x14ac:dyDescent="0.45">
      <c r="A113" s="17"/>
      <c r="B113" s="17"/>
      <c r="C113" s="17"/>
      <c r="D113" s="17"/>
      <c r="E113" s="17"/>
    </row>
    <row r="114" spans="1:5" x14ac:dyDescent="0.45">
      <c r="A114" s="17"/>
      <c r="B114" s="17"/>
      <c r="C114" s="17"/>
      <c r="D114" s="17"/>
      <c r="E114" s="17"/>
    </row>
    <row r="115" spans="1:5" x14ac:dyDescent="0.45">
      <c r="A115" s="17"/>
      <c r="B115" s="17"/>
      <c r="C115" s="17"/>
      <c r="D115" s="17"/>
      <c r="E115" s="17"/>
    </row>
    <row r="116" spans="1:5" x14ac:dyDescent="0.45">
      <c r="A116" s="17"/>
      <c r="B116" s="17"/>
      <c r="C116" s="17"/>
      <c r="D116" s="17"/>
      <c r="E116" s="17"/>
    </row>
    <row r="117" spans="1:5" x14ac:dyDescent="0.45">
      <c r="A117" s="17"/>
      <c r="B117" s="17"/>
      <c r="C117" s="17"/>
      <c r="D117" s="17"/>
      <c r="E117" s="17"/>
    </row>
    <row r="118" spans="1:5" x14ac:dyDescent="0.45">
      <c r="A118" s="17"/>
      <c r="B118" s="17"/>
      <c r="C118" s="17"/>
      <c r="D118" s="17"/>
      <c r="E118" s="17"/>
    </row>
    <row r="119" spans="1:5" x14ac:dyDescent="0.45">
      <c r="A119" s="17"/>
      <c r="B119" s="17"/>
      <c r="C119" s="17"/>
      <c r="D119" s="17"/>
      <c r="E119" s="17"/>
    </row>
    <row r="120" spans="1:5" x14ac:dyDescent="0.45">
      <c r="A120" s="17"/>
      <c r="B120" s="17"/>
      <c r="C120" s="17"/>
      <c r="D120" s="17"/>
      <c r="E120" s="17"/>
    </row>
    <row r="121" spans="1:5" x14ac:dyDescent="0.45">
      <c r="A121" s="17"/>
      <c r="B121" s="17"/>
      <c r="C121" s="17"/>
      <c r="D121" s="17"/>
      <c r="E121" s="17"/>
    </row>
    <row r="122" spans="1:5" x14ac:dyDescent="0.45">
      <c r="A122" s="17"/>
      <c r="B122" s="17"/>
      <c r="C122" s="17"/>
      <c r="D122" s="17"/>
      <c r="E122" s="17"/>
    </row>
    <row r="123" spans="1:5" x14ac:dyDescent="0.45">
      <c r="A123" s="17"/>
      <c r="B123" s="17"/>
      <c r="C123" s="17"/>
      <c r="D123" s="17"/>
      <c r="E123" s="17"/>
    </row>
    <row r="124" spans="1:5" x14ac:dyDescent="0.45">
      <c r="A124" s="17"/>
      <c r="B124" s="17"/>
      <c r="C124" s="17"/>
      <c r="D124" s="17"/>
      <c r="E124" s="17"/>
    </row>
    <row r="125" spans="1:5" x14ac:dyDescent="0.45">
      <c r="A125" s="17"/>
      <c r="B125" s="17"/>
      <c r="C125" s="17"/>
      <c r="D125" s="17"/>
      <c r="E125" s="17"/>
    </row>
    <row r="126" spans="1:5" x14ac:dyDescent="0.45">
      <c r="A126" s="17"/>
      <c r="B126" s="17"/>
      <c r="C126" s="17"/>
      <c r="D126" s="17"/>
      <c r="E126" s="17"/>
    </row>
    <row r="127" spans="1:5" x14ac:dyDescent="0.45">
      <c r="A127" s="17"/>
      <c r="B127" s="17"/>
      <c r="C127" s="17"/>
      <c r="D127" s="17"/>
      <c r="E127" s="17"/>
    </row>
    <row r="128" spans="1:5" x14ac:dyDescent="0.45">
      <c r="A128" s="17"/>
      <c r="B128" s="17"/>
      <c r="C128" s="17"/>
      <c r="D128" s="17"/>
      <c r="E128" s="17"/>
    </row>
    <row r="129" spans="1:5" x14ac:dyDescent="0.45">
      <c r="A129" s="17"/>
      <c r="B129" s="17"/>
      <c r="C129" s="17"/>
      <c r="D129" s="17"/>
      <c r="E129" s="17"/>
    </row>
    <row r="130" spans="1:5" x14ac:dyDescent="0.45">
      <c r="A130" s="17"/>
      <c r="B130" s="17"/>
      <c r="C130" s="17"/>
      <c r="D130" s="17"/>
      <c r="E130" s="17"/>
    </row>
    <row r="131" spans="1:5" x14ac:dyDescent="0.45">
      <c r="A131" s="17"/>
      <c r="B131" s="17"/>
      <c r="C131" s="17"/>
      <c r="D131" s="17"/>
      <c r="E131" s="17"/>
    </row>
    <row r="132" spans="1:5" x14ac:dyDescent="0.45">
      <c r="A132" s="17"/>
      <c r="B132" s="17"/>
      <c r="C132" s="17"/>
      <c r="D132" s="17"/>
      <c r="E132" s="17"/>
    </row>
    <row r="133" spans="1:5" x14ac:dyDescent="0.45">
      <c r="A133" s="17"/>
      <c r="B133" s="17"/>
      <c r="C133" s="17"/>
      <c r="D133" s="17"/>
      <c r="E133" s="17"/>
    </row>
    <row r="134" spans="1:5" x14ac:dyDescent="0.45">
      <c r="A134" s="17"/>
      <c r="B134" s="17"/>
      <c r="C134" s="17"/>
      <c r="D134" s="17"/>
      <c r="E134" s="17"/>
    </row>
    <row r="135" spans="1:5" x14ac:dyDescent="0.45">
      <c r="A135" s="17"/>
      <c r="B135" s="17"/>
      <c r="C135" s="17"/>
      <c r="D135" s="17"/>
      <c r="E135" s="17"/>
    </row>
    <row r="136" spans="1:5" x14ac:dyDescent="0.45">
      <c r="A136" s="17"/>
      <c r="B136" s="17"/>
      <c r="C136" s="17"/>
      <c r="D136" s="17"/>
      <c r="E136" s="17"/>
    </row>
    <row r="137" spans="1:5" x14ac:dyDescent="0.45">
      <c r="A137" s="17"/>
      <c r="B137" s="17"/>
      <c r="C137" s="17"/>
      <c r="D137" s="17"/>
      <c r="E137" s="17"/>
    </row>
    <row r="138" spans="1:5" x14ac:dyDescent="0.45">
      <c r="A138" s="17"/>
      <c r="B138" s="17"/>
      <c r="C138" s="17"/>
      <c r="D138" s="17"/>
      <c r="E138" s="17"/>
    </row>
    <row r="139" spans="1:5" x14ac:dyDescent="0.45">
      <c r="A139" s="17"/>
      <c r="B139" s="17"/>
      <c r="C139" s="17"/>
      <c r="D139" s="17"/>
      <c r="E139" s="17"/>
    </row>
    <row r="140" spans="1:5" x14ac:dyDescent="0.45">
      <c r="A140" s="17"/>
      <c r="B140" s="17"/>
      <c r="C140" s="17"/>
      <c r="D140" s="17"/>
      <c r="E140" s="17"/>
    </row>
    <row r="141" spans="1:5" x14ac:dyDescent="0.45">
      <c r="A141" s="17"/>
      <c r="B141" s="17"/>
      <c r="C141" s="17"/>
      <c r="D141" s="17"/>
      <c r="E141" s="17"/>
    </row>
    <row r="142" spans="1:5" x14ac:dyDescent="0.45">
      <c r="A142" s="17"/>
      <c r="B142" s="17"/>
      <c r="C142" s="17"/>
      <c r="D142" s="17"/>
      <c r="E142" s="17"/>
    </row>
    <row r="143" spans="1:5" x14ac:dyDescent="0.45">
      <c r="A143" s="17"/>
      <c r="B143" s="17"/>
      <c r="C143" s="17"/>
      <c r="D143" s="17"/>
      <c r="E143" s="17"/>
    </row>
    <row r="144" spans="1:5" x14ac:dyDescent="0.45">
      <c r="A144" s="17"/>
      <c r="B144" s="17"/>
      <c r="C144" s="17"/>
      <c r="D144" s="17"/>
      <c r="E144" s="17"/>
    </row>
    <row r="145" spans="1:5" x14ac:dyDescent="0.45">
      <c r="A145" s="17"/>
      <c r="B145" s="17"/>
      <c r="C145" s="17"/>
      <c r="D145" s="17"/>
      <c r="E145" s="17"/>
    </row>
    <row r="146" spans="1:5" x14ac:dyDescent="0.45">
      <c r="A146" s="17"/>
      <c r="B146" s="17"/>
      <c r="C146" s="17"/>
      <c r="D146" s="17"/>
      <c r="E146" s="17"/>
    </row>
    <row r="147" spans="1:5" x14ac:dyDescent="0.45">
      <c r="A147" s="17"/>
      <c r="B147" s="17"/>
      <c r="C147" s="17"/>
      <c r="D147" s="17"/>
      <c r="E147" s="17"/>
    </row>
    <row r="148" spans="1:5" x14ac:dyDescent="0.45">
      <c r="A148" s="17"/>
      <c r="B148" s="17"/>
      <c r="C148" s="17"/>
      <c r="D148" s="17"/>
      <c r="E148" s="17"/>
    </row>
    <row r="149" spans="1:5" x14ac:dyDescent="0.45">
      <c r="A149" s="17"/>
      <c r="B149" s="17"/>
      <c r="C149" s="17"/>
      <c r="D149" s="17"/>
      <c r="E149" s="17"/>
    </row>
    <row r="150" spans="1:5" x14ac:dyDescent="0.45">
      <c r="A150" s="17"/>
      <c r="B150" s="17"/>
      <c r="C150" s="17"/>
      <c r="D150" s="17"/>
      <c r="E150" s="17"/>
    </row>
    <row r="151" spans="1:5" x14ac:dyDescent="0.45">
      <c r="A151" s="17"/>
      <c r="B151" s="17"/>
      <c r="C151" s="17"/>
      <c r="D151" s="17"/>
      <c r="E151" s="17"/>
    </row>
    <row r="152" spans="1:5" x14ac:dyDescent="0.45">
      <c r="A152" s="17"/>
      <c r="B152" s="17"/>
      <c r="C152" s="17"/>
      <c r="D152" s="17"/>
      <c r="E152" s="17"/>
    </row>
    <row r="153" spans="1:5" x14ac:dyDescent="0.45">
      <c r="A153" s="17"/>
      <c r="B153" s="17"/>
      <c r="C153" s="17"/>
      <c r="D153" s="17"/>
      <c r="E153" s="17"/>
    </row>
    <row r="154" spans="1:5" x14ac:dyDescent="0.45">
      <c r="A154" s="17"/>
      <c r="B154" s="17"/>
      <c r="C154" s="17"/>
      <c r="D154" s="17"/>
      <c r="E154" s="17"/>
    </row>
    <row r="155" spans="1:5" x14ac:dyDescent="0.45">
      <c r="A155" s="17"/>
      <c r="B155" s="17"/>
      <c r="C155" s="17"/>
      <c r="D155" s="17"/>
      <c r="E155" s="17"/>
    </row>
    <row r="156" spans="1:5" x14ac:dyDescent="0.45">
      <c r="A156" s="17"/>
      <c r="B156" s="17"/>
      <c r="C156" s="17"/>
      <c r="D156" s="17"/>
      <c r="E156" s="17"/>
    </row>
    <row r="157" spans="1:5" x14ac:dyDescent="0.45">
      <c r="A157" s="17"/>
      <c r="B157" s="17"/>
      <c r="C157" s="17"/>
      <c r="D157" s="17"/>
      <c r="E157" s="17"/>
    </row>
    <row r="158" spans="1:5" x14ac:dyDescent="0.45">
      <c r="A158" s="17"/>
      <c r="B158" s="17"/>
      <c r="C158" s="17"/>
      <c r="D158" s="17"/>
      <c r="E158" s="17"/>
    </row>
    <row r="159" spans="1:5" x14ac:dyDescent="0.45">
      <c r="A159" s="17"/>
      <c r="B159" s="17"/>
      <c r="C159" s="17"/>
      <c r="D159" s="17"/>
      <c r="E159" s="17"/>
    </row>
    <row r="160" spans="1:5" x14ac:dyDescent="0.45">
      <c r="A160" s="17"/>
      <c r="B160" s="17"/>
      <c r="C160" s="17"/>
      <c r="D160" s="17"/>
      <c r="E160" s="17"/>
    </row>
    <row r="161" spans="1:5" x14ac:dyDescent="0.45">
      <c r="A161" s="17"/>
      <c r="B161" s="17"/>
      <c r="C161" s="17"/>
      <c r="D161" s="17"/>
      <c r="E161" s="17"/>
    </row>
    <row r="162" spans="1:5" x14ac:dyDescent="0.45">
      <c r="A162" s="17"/>
      <c r="B162" s="17"/>
      <c r="C162" s="17"/>
      <c r="D162" s="17"/>
      <c r="E162" s="17"/>
    </row>
    <row r="163" spans="1:5" x14ac:dyDescent="0.45">
      <c r="A163" s="17"/>
      <c r="B163" s="17"/>
      <c r="C163" s="17"/>
      <c r="D163" s="17"/>
      <c r="E163" s="17"/>
    </row>
    <row r="164" spans="1:5" x14ac:dyDescent="0.45">
      <c r="A164" s="17"/>
      <c r="B164" s="17"/>
      <c r="C164" s="17"/>
      <c r="D164" s="17"/>
      <c r="E164" s="17"/>
    </row>
    <row r="165" spans="1:5" x14ac:dyDescent="0.45">
      <c r="A165" s="17"/>
      <c r="B165" s="17"/>
      <c r="C165" s="17"/>
      <c r="D165" s="17"/>
      <c r="E165" s="17"/>
    </row>
    <row r="166" spans="1:5" x14ac:dyDescent="0.45">
      <c r="A166" s="17"/>
      <c r="B166" s="17"/>
      <c r="C166" s="17"/>
      <c r="D166" s="17"/>
      <c r="E166" s="17"/>
    </row>
    <row r="167" spans="1:5" x14ac:dyDescent="0.45">
      <c r="A167" s="17"/>
      <c r="B167" s="17"/>
      <c r="C167" s="17"/>
      <c r="D167" s="17"/>
      <c r="E167" s="17"/>
    </row>
    <row r="168" spans="1:5" x14ac:dyDescent="0.45">
      <c r="A168" s="17"/>
      <c r="B168" s="17"/>
      <c r="C168" s="17"/>
      <c r="D168" s="17"/>
      <c r="E168" s="17"/>
    </row>
    <row r="169" spans="1:5" x14ac:dyDescent="0.45">
      <c r="A169" s="17"/>
      <c r="B169" s="17"/>
      <c r="C169" s="17"/>
      <c r="D169" s="17"/>
      <c r="E169" s="17"/>
    </row>
    <row r="170" spans="1:5" x14ac:dyDescent="0.45">
      <c r="A170" s="17"/>
      <c r="B170" s="17"/>
      <c r="C170" s="17"/>
      <c r="D170" s="17"/>
      <c r="E170" s="17"/>
    </row>
    <row r="171" spans="1:5" x14ac:dyDescent="0.45">
      <c r="A171" s="17"/>
      <c r="B171" s="17"/>
      <c r="C171" s="17"/>
      <c r="D171" s="17"/>
      <c r="E171" s="17"/>
    </row>
    <row r="172" spans="1:5" x14ac:dyDescent="0.45">
      <c r="A172" s="17"/>
      <c r="B172" s="17"/>
      <c r="C172" s="17"/>
      <c r="D172" s="17"/>
      <c r="E172" s="17"/>
    </row>
    <row r="173" spans="1:5" x14ac:dyDescent="0.45">
      <c r="A173" s="17"/>
      <c r="B173" s="17"/>
      <c r="C173" s="17"/>
      <c r="D173" s="17"/>
      <c r="E173" s="17"/>
    </row>
    <row r="174" spans="1:5" x14ac:dyDescent="0.45">
      <c r="A174" s="17"/>
      <c r="B174" s="17"/>
      <c r="C174" s="17"/>
      <c r="D174" s="17"/>
      <c r="E174" s="17"/>
    </row>
    <row r="175" spans="1:5" x14ac:dyDescent="0.45">
      <c r="A175" s="17"/>
      <c r="B175" s="17"/>
      <c r="C175" s="17"/>
      <c r="D175" s="17"/>
      <c r="E175" s="17"/>
    </row>
    <row r="176" spans="1:5" x14ac:dyDescent="0.45">
      <c r="A176" s="17"/>
      <c r="B176" s="17"/>
      <c r="C176" s="17"/>
      <c r="D176" s="17"/>
      <c r="E176" s="17"/>
    </row>
    <row r="177" spans="1:5" x14ac:dyDescent="0.45">
      <c r="A177" s="17"/>
      <c r="B177" s="17"/>
      <c r="C177" s="17"/>
      <c r="D177" s="17"/>
      <c r="E177" s="17"/>
    </row>
    <row r="178" spans="1:5" x14ac:dyDescent="0.45">
      <c r="A178" s="17"/>
      <c r="B178" s="17"/>
      <c r="C178" s="17"/>
      <c r="D178" s="17"/>
      <c r="E178" s="17"/>
    </row>
    <row r="179" spans="1:5" x14ac:dyDescent="0.45">
      <c r="A179" s="17"/>
      <c r="B179" s="17"/>
      <c r="C179" s="17"/>
      <c r="D179" s="17"/>
      <c r="E179" s="17"/>
    </row>
    <row r="180" spans="1:5" x14ac:dyDescent="0.45">
      <c r="A180" s="17"/>
      <c r="B180" s="17"/>
      <c r="C180" s="17"/>
      <c r="D180" s="17"/>
      <c r="E180" s="17"/>
    </row>
    <row r="181" spans="1:5" x14ac:dyDescent="0.45">
      <c r="A181" s="17"/>
      <c r="B181" s="17"/>
      <c r="C181" s="17"/>
      <c r="D181" s="17"/>
      <c r="E181" s="17"/>
    </row>
    <row r="182" spans="1:5" x14ac:dyDescent="0.45">
      <c r="A182" s="17"/>
      <c r="B182" s="17"/>
      <c r="C182" s="17"/>
      <c r="D182" s="17"/>
      <c r="E182" s="17"/>
    </row>
  </sheetData>
  <mergeCells count="4">
    <mergeCell ref="A4:E4"/>
    <mergeCell ref="A1:E1"/>
    <mergeCell ref="A2:E2"/>
    <mergeCell ref="A3:E3"/>
  </mergeCells>
  <printOptions horizontalCentered="1"/>
  <pageMargins left="0.25" right="0.25" top="0.5" bottom="0.5" header="0.3" footer="0.3"/>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B813-71BF-4FF8-BFF1-A9B3A86B00C4}">
  <sheetPr>
    <tabColor rgb="FFFFC000"/>
  </sheetPr>
  <dimension ref="A1:J87"/>
  <sheetViews>
    <sheetView workbookViewId="0">
      <selection activeCell="J16" sqref="J16"/>
    </sheetView>
  </sheetViews>
  <sheetFormatPr defaultRowHeight="14.25" x14ac:dyDescent="0.45"/>
  <cols>
    <col min="1" max="1" width="19.265625" customWidth="1"/>
    <col min="2" max="2" width="41.73046875" customWidth="1"/>
    <col min="3" max="3" width="20.1328125" customWidth="1"/>
    <col min="4" max="4" width="14.59765625" style="49" customWidth="1"/>
  </cols>
  <sheetData>
    <row r="1" spans="1:10" s="7" customFormat="1" ht="21" x14ac:dyDescent="0.45">
      <c r="A1" s="268" t="s">
        <v>90</v>
      </c>
      <c r="B1" s="268"/>
      <c r="C1" s="268"/>
      <c r="D1" s="268"/>
    </row>
    <row r="2" spans="1:10" s="7" customFormat="1" ht="15" customHeight="1" x14ac:dyDescent="0.45">
      <c r="A2" s="73"/>
      <c r="B2" s="73"/>
      <c r="C2" s="73"/>
      <c r="D2" s="50"/>
    </row>
    <row r="3" spans="1:10" s="52" customFormat="1" ht="18.399999999999999" thickBot="1" x14ac:dyDescent="0.5">
      <c r="A3" s="51" t="s">
        <v>91</v>
      </c>
      <c r="D3" s="53"/>
    </row>
    <row r="4" spans="1:10" s="52" customFormat="1" ht="20.100000000000001" customHeight="1" thickBot="1" x14ac:dyDescent="0.5">
      <c r="A4" s="51" t="s">
        <v>61</v>
      </c>
      <c r="C4" s="54">
        <f>D16+D29+D42</f>
        <v>61</v>
      </c>
      <c r="D4" s="55" t="s">
        <v>62</v>
      </c>
    </row>
    <row r="5" spans="1:10" s="7" customFormat="1" x14ac:dyDescent="0.45">
      <c r="D5" s="56"/>
    </row>
    <row r="6" spans="1:10" s="7" customFormat="1" ht="18" x14ac:dyDescent="0.45">
      <c r="A6" s="52" t="s">
        <v>54</v>
      </c>
      <c r="D6" s="56"/>
    </row>
    <row r="7" spans="1:10" s="7" customFormat="1" x14ac:dyDescent="0.45">
      <c r="D7" s="56"/>
    </row>
    <row r="8" spans="1:10" s="7" customFormat="1" ht="18" x14ac:dyDescent="0.45">
      <c r="A8" s="269" t="s">
        <v>15</v>
      </c>
      <c r="B8" s="269"/>
      <c r="C8" s="269"/>
      <c r="D8" s="269"/>
    </row>
    <row r="9" spans="1:10" s="7" customFormat="1" x14ac:dyDescent="0.45">
      <c r="A9" s="57" t="s">
        <v>16</v>
      </c>
      <c r="B9" s="58" t="s">
        <v>17</v>
      </c>
      <c r="C9" s="58" t="s">
        <v>18</v>
      </c>
      <c r="D9" s="59" t="s">
        <v>19</v>
      </c>
    </row>
    <row r="10" spans="1:10" s="7" customFormat="1" x14ac:dyDescent="0.45">
      <c r="A10" s="60" t="s">
        <v>92</v>
      </c>
      <c r="B10" s="61" t="s">
        <v>58</v>
      </c>
      <c r="C10" s="62" t="s">
        <v>56</v>
      </c>
      <c r="D10" s="63">
        <v>3</v>
      </c>
    </row>
    <row r="11" spans="1:10" s="7" customFormat="1" x14ac:dyDescent="0.45">
      <c r="A11" s="60" t="s">
        <v>93</v>
      </c>
      <c r="B11" s="61" t="s">
        <v>94</v>
      </c>
      <c r="C11" s="62" t="s">
        <v>50</v>
      </c>
      <c r="D11" s="63">
        <v>3</v>
      </c>
    </row>
    <row r="12" spans="1:10" s="7" customFormat="1" ht="28.5" x14ac:dyDescent="0.45">
      <c r="A12" s="77" t="s">
        <v>95</v>
      </c>
      <c r="B12" s="78" t="s">
        <v>96</v>
      </c>
      <c r="C12" s="65" t="s">
        <v>97</v>
      </c>
      <c r="D12" s="63">
        <v>3</v>
      </c>
    </row>
    <row r="13" spans="1:10" s="7" customFormat="1" x14ac:dyDescent="0.45">
      <c r="A13" s="60" t="s">
        <v>98</v>
      </c>
      <c r="B13" s="64" t="s">
        <v>55</v>
      </c>
      <c r="C13" s="65" t="s">
        <v>51</v>
      </c>
      <c r="D13" s="63">
        <v>3</v>
      </c>
    </row>
    <row r="14" spans="1:10" s="7" customFormat="1" x14ac:dyDescent="0.45">
      <c r="A14" s="60" t="s">
        <v>99</v>
      </c>
      <c r="B14" s="64" t="s">
        <v>100</v>
      </c>
      <c r="C14" s="65" t="s">
        <v>53</v>
      </c>
      <c r="D14" s="66">
        <v>3</v>
      </c>
    </row>
    <row r="15" spans="1:10" s="7" customFormat="1" x14ac:dyDescent="0.45">
      <c r="A15" s="60"/>
      <c r="B15" s="64"/>
      <c r="C15" s="65"/>
      <c r="D15" s="66"/>
    </row>
    <row r="16" spans="1:10" s="7" customFormat="1" x14ac:dyDescent="0.45">
      <c r="A16" s="60"/>
      <c r="B16" s="61"/>
      <c r="C16" s="61" t="s">
        <v>20</v>
      </c>
      <c r="D16" s="63">
        <f>SUM(D10:D14)</f>
        <v>15</v>
      </c>
      <c r="J16" s="7">
        <f>-9</f>
        <v>-9</v>
      </c>
    </row>
    <row r="17" spans="1:4" s="7" customFormat="1" x14ac:dyDescent="0.45">
      <c r="A17" s="67"/>
      <c r="B17" s="68"/>
      <c r="C17" s="68" t="s">
        <v>21</v>
      </c>
      <c r="D17" s="69">
        <f>SUM(D16/C4)</f>
        <v>0.24590163934426229</v>
      </c>
    </row>
    <row r="18" spans="1:4" s="7" customFormat="1" x14ac:dyDescent="0.45">
      <c r="D18" s="56"/>
    </row>
    <row r="19" spans="1:4" s="7" customFormat="1" ht="18" x14ac:dyDescent="0.45">
      <c r="A19" s="269" t="s">
        <v>22</v>
      </c>
      <c r="B19" s="269"/>
      <c r="C19" s="269"/>
      <c r="D19" s="269"/>
    </row>
    <row r="20" spans="1:4" s="7" customFormat="1" x14ac:dyDescent="0.45">
      <c r="A20" s="70" t="s">
        <v>16</v>
      </c>
      <c r="B20" s="71" t="s">
        <v>17</v>
      </c>
      <c r="C20" s="71" t="s">
        <v>60</v>
      </c>
      <c r="D20" s="72" t="s">
        <v>19</v>
      </c>
    </row>
    <row r="21" spans="1:4" s="7" customFormat="1" x14ac:dyDescent="0.45">
      <c r="A21" s="60" t="s">
        <v>101</v>
      </c>
      <c r="B21" s="61" t="s">
        <v>102</v>
      </c>
      <c r="C21" s="62">
        <v>1</v>
      </c>
      <c r="D21" s="63">
        <v>6</v>
      </c>
    </row>
    <row r="22" spans="1:4" s="7" customFormat="1" x14ac:dyDescent="0.45">
      <c r="A22" s="60" t="s">
        <v>103</v>
      </c>
      <c r="B22" s="61" t="s">
        <v>104</v>
      </c>
      <c r="C22" s="62">
        <v>2</v>
      </c>
      <c r="D22" s="63">
        <v>3</v>
      </c>
    </row>
    <row r="23" spans="1:4" s="7" customFormat="1" x14ac:dyDescent="0.45">
      <c r="A23" s="60" t="s">
        <v>105</v>
      </c>
      <c r="B23" s="64" t="s">
        <v>106</v>
      </c>
      <c r="C23" s="65">
        <v>5</v>
      </c>
      <c r="D23" s="63">
        <v>3</v>
      </c>
    </row>
    <row r="24" spans="1:4" s="7" customFormat="1" x14ac:dyDescent="0.45">
      <c r="A24" s="60" t="s">
        <v>107</v>
      </c>
      <c r="B24" s="64" t="s">
        <v>108</v>
      </c>
      <c r="C24" s="65">
        <v>6</v>
      </c>
      <c r="D24" s="63">
        <v>8</v>
      </c>
    </row>
    <row r="25" spans="1:4" s="7" customFormat="1" x14ac:dyDescent="0.45">
      <c r="A25" s="60" t="s">
        <v>107</v>
      </c>
      <c r="B25" s="64" t="s">
        <v>109</v>
      </c>
      <c r="C25" s="65" t="s">
        <v>110</v>
      </c>
      <c r="D25" s="63">
        <v>3</v>
      </c>
    </row>
    <row r="26" spans="1:4" s="7" customFormat="1" x14ac:dyDescent="0.45">
      <c r="A26" s="60" t="s">
        <v>111</v>
      </c>
      <c r="B26" s="64" t="s">
        <v>112</v>
      </c>
      <c r="C26" s="65">
        <v>5</v>
      </c>
      <c r="D26" s="63">
        <v>1</v>
      </c>
    </row>
    <row r="27" spans="1:4" s="7" customFormat="1" x14ac:dyDescent="0.45">
      <c r="A27" s="60" t="s">
        <v>107</v>
      </c>
      <c r="B27" s="64" t="s">
        <v>113</v>
      </c>
      <c r="C27" s="65" t="s">
        <v>107</v>
      </c>
      <c r="D27" s="66">
        <v>3</v>
      </c>
    </row>
    <row r="28" spans="1:4" s="7" customFormat="1" x14ac:dyDescent="0.45">
      <c r="A28" s="60"/>
      <c r="B28" s="64"/>
      <c r="C28" s="65"/>
      <c r="D28" s="63"/>
    </row>
    <row r="29" spans="1:4" s="7" customFormat="1" x14ac:dyDescent="0.45">
      <c r="A29" s="60"/>
      <c r="B29" s="61"/>
      <c r="C29" s="61" t="s">
        <v>20</v>
      </c>
      <c r="D29" s="63">
        <f>SUM(D21:D28)</f>
        <v>27</v>
      </c>
    </row>
    <row r="30" spans="1:4" s="7" customFormat="1" x14ac:dyDescent="0.45">
      <c r="A30" s="67"/>
      <c r="B30" s="68"/>
      <c r="C30" s="68" t="s">
        <v>21</v>
      </c>
      <c r="D30" s="69">
        <f>D29/C4</f>
        <v>0.44262295081967212</v>
      </c>
    </row>
    <row r="31" spans="1:4" s="7" customFormat="1" x14ac:dyDescent="0.45">
      <c r="D31" s="56"/>
    </row>
    <row r="32" spans="1:4" s="7" customFormat="1" ht="18" x14ac:dyDescent="0.45">
      <c r="A32" s="269" t="s">
        <v>23</v>
      </c>
      <c r="B32" s="269"/>
      <c r="C32" s="269"/>
      <c r="D32" s="269"/>
    </row>
    <row r="33" spans="1:4" s="7" customFormat="1" x14ac:dyDescent="0.45">
      <c r="A33" s="57" t="s">
        <v>16</v>
      </c>
      <c r="B33" s="58" t="s">
        <v>17</v>
      </c>
      <c r="C33" s="58"/>
      <c r="D33" s="59" t="s">
        <v>19</v>
      </c>
    </row>
    <row r="34" spans="1:4" s="7" customFormat="1" x14ac:dyDescent="0.45">
      <c r="A34" s="60" t="s">
        <v>114</v>
      </c>
      <c r="B34" s="61" t="s">
        <v>115</v>
      </c>
      <c r="C34" s="61"/>
      <c r="D34" s="63">
        <v>3</v>
      </c>
    </row>
    <row r="35" spans="1:4" s="7" customFormat="1" x14ac:dyDescent="0.45">
      <c r="A35" s="60" t="s">
        <v>116</v>
      </c>
      <c r="B35" s="61" t="s">
        <v>117</v>
      </c>
      <c r="C35" s="61"/>
      <c r="D35" s="63">
        <v>3</v>
      </c>
    </row>
    <row r="36" spans="1:4" s="7" customFormat="1" x14ac:dyDescent="0.45">
      <c r="A36" s="60" t="s">
        <v>118</v>
      </c>
      <c r="B36" s="64" t="s">
        <v>47</v>
      </c>
      <c r="C36" s="61"/>
      <c r="D36" s="63">
        <v>3</v>
      </c>
    </row>
    <row r="37" spans="1:4" s="7" customFormat="1" x14ac:dyDescent="0.45">
      <c r="A37" s="60" t="s">
        <v>119</v>
      </c>
      <c r="B37" s="64" t="s">
        <v>120</v>
      </c>
      <c r="C37" s="61"/>
      <c r="D37" s="63">
        <v>3</v>
      </c>
    </row>
    <row r="38" spans="1:4" s="7" customFormat="1" x14ac:dyDescent="0.45">
      <c r="A38" s="60" t="s">
        <v>121</v>
      </c>
      <c r="B38" s="64" t="s">
        <v>122</v>
      </c>
      <c r="C38" s="61"/>
      <c r="D38" s="63">
        <v>3</v>
      </c>
    </row>
    <row r="39" spans="1:4" s="7" customFormat="1" x14ac:dyDescent="0.45">
      <c r="A39" s="60" t="s">
        <v>107</v>
      </c>
      <c r="B39" s="64" t="s">
        <v>59</v>
      </c>
      <c r="C39" s="61"/>
      <c r="D39" s="63">
        <v>3</v>
      </c>
    </row>
    <row r="40" spans="1:4" s="7" customFormat="1" x14ac:dyDescent="0.45">
      <c r="A40" s="60" t="s">
        <v>123</v>
      </c>
      <c r="B40" s="64" t="s">
        <v>124</v>
      </c>
      <c r="C40" s="61"/>
      <c r="D40" s="66">
        <v>1</v>
      </c>
    </row>
    <row r="41" spans="1:4" s="7" customFormat="1" x14ac:dyDescent="0.45">
      <c r="A41" s="60"/>
      <c r="B41" s="64"/>
      <c r="C41" s="61"/>
      <c r="D41" s="66"/>
    </row>
    <row r="42" spans="1:4" s="7" customFormat="1" x14ac:dyDescent="0.45">
      <c r="A42" s="60"/>
      <c r="B42" s="61"/>
      <c r="C42" s="61" t="s">
        <v>20</v>
      </c>
      <c r="D42" s="63">
        <f>SUM(D34:D41)</f>
        <v>19</v>
      </c>
    </row>
    <row r="43" spans="1:4" s="7" customFormat="1" x14ac:dyDescent="0.45">
      <c r="A43" s="67"/>
      <c r="B43" s="68"/>
      <c r="C43" s="68" t="s">
        <v>21</v>
      </c>
      <c r="D43" s="69">
        <f>D42/C4</f>
        <v>0.31147540983606559</v>
      </c>
    </row>
    <row r="44" spans="1:4" s="7" customFormat="1" x14ac:dyDescent="0.45">
      <c r="D44" s="56"/>
    </row>
    <row r="45" spans="1:4" s="7" customFormat="1" x14ac:dyDescent="0.45">
      <c r="D45" s="56"/>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sheetData>
  <mergeCells count="4">
    <mergeCell ref="A1:D1"/>
    <mergeCell ref="A8:D8"/>
    <mergeCell ref="A19:D19"/>
    <mergeCell ref="A32:D32"/>
  </mergeCells>
  <printOptions horizontalCentered="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0BF30-2171-45D3-AF19-9B2D57A0D35E}">
  <sheetPr>
    <tabColor rgb="FFFFC000"/>
  </sheetPr>
  <dimension ref="A1:D87"/>
  <sheetViews>
    <sheetView topLeftCell="A13" workbookViewId="0">
      <selection activeCell="J16" sqref="J16"/>
    </sheetView>
  </sheetViews>
  <sheetFormatPr defaultRowHeight="14.25" x14ac:dyDescent="0.45"/>
  <cols>
    <col min="1" max="1" width="19.265625" customWidth="1"/>
    <col min="2" max="2" width="41.73046875"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125</v>
      </c>
      <c r="D3" s="53"/>
    </row>
    <row r="4" spans="1:4" s="52" customFormat="1" ht="20.100000000000001" customHeight="1" thickBot="1" x14ac:dyDescent="0.5">
      <c r="A4" s="51" t="s">
        <v>61</v>
      </c>
      <c r="C4" s="54">
        <f>D17+D29+D42</f>
        <v>62</v>
      </c>
      <c r="D4" s="55" t="s">
        <v>62</v>
      </c>
    </row>
    <row r="5" spans="1:4" s="7" customFormat="1" x14ac:dyDescent="0.45">
      <c r="D5" s="56"/>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93</v>
      </c>
      <c r="B10" s="64" t="s">
        <v>94</v>
      </c>
      <c r="C10" s="62" t="s">
        <v>50</v>
      </c>
      <c r="D10" s="63">
        <v>3</v>
      </c>
    </row>
    <row r="11" spans="1:4" s="7" customFormat="1" ht="28.5" x14ac:dyDescent="0.45">
      <c r="A11" s="77" t="s">
        <v>95</v>
      </c>
      <c r="B11" s="78" t="s">
        <v>96</v>
      </c>
      <c r="C11" s="65" t="s">
        <v>97</v>
      </c>
      <c r="D11" s="63">
        <v>3</v>
      </c>
    </row>
    <row r="12" spans="1:4" s="7" customFormat="1" x14ac:dyDescent="0.45">
      <c r="A12" s="60" t="s">
        <v>98</v>
      </c>
      <c r="B12" s="64" t="s">
        <v>55</v>
      </c>
      <c r="C12" s="65" t="s">
        <v>51</v>
      </c>
      <c r="D12" s="63">
        <v>3</v>
      </c>
    </row>
    <row r="13" spans="1:4" s="7" customFormat="1" x14ac:dyDescent="0.45">
      <c r="A13" s="60" t="s">
        <v>99</v>
      </c>
      <c r="B13" s="64" t="s">
        <v>100</v>
      </c>
      <c r="C13" s="65" t="s">
        <v>53</v>
      </c>
      <c r="D13" s="63">
        <v>3</v>
      </c>
    </row>
    <row r="14" spans="1:4" s="7" customFormat="1" x14ac:dyDescent="0.45">
      <c r="A14" s="60" t="s">
        <v>126</v>
      </c>
      <c r="B14" s="64" t="s">
        <v>127</v>
      </c>
      <c r="C14" s="65" t="s">
        <v>57</v>
      </c>
      <c r="D14" s="79">
        <v>3</v>
      </c>
    </row>
    <row r="15" spans="1:4" s="7" customFormat="1" x14ac:dyDescent="0.45">
      <c r="A15" s="60" t="s">
        <v>116</v>
      </c>
      <c r="B15" s="64" t="s">
        <v>117</v>
      </c>
      <c r="C15" s="65" t="s">
        <v>57</v>
      </c>
      <c r="D15" s="66">
        <v>3</v>
      </c>
    </row>
    <row r="16" spans="1:4" s="7" customFormat="1" x14ac:dyDescent="0.45">
      <c r="A16" s="60"/>
      <c r="B16" s="64"/>
      <c r="C16" s="65"/>
      <c r="D16" s="66"/>
    </row>
    <row r="17" spans="1:4" s="7" customFormat="1" x14ac:dyDescent="0.45">
      <c r="A17" s="60"/>
      <c r="B17" s="64"/>
      <c r="C17" s="61" t="s">
        <v>20</v>
      </c>
      <c r="D17" s="63">
        <f>SUM(D10:D15)</f>
        <v>18</v>
      </c>
    </row>
    <row r="18" spans="1:4" s="7" customFormat="1" x14ac:dyDescent="0.45">
      <c r="A18" s="67"/>
      <c r="B18" s="68"/>
      <c r="C18" s="68" t="s">
        <v>21</v>
      </c>
      <c r="D18" s="69">
        <f>SUM(D17/C4)</f>
        <v>0.29032258064516131</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x14ac:dyDescent="0.45">
      <c r="A22" s="60" t="s">
        <v>101</v>
      </c>
      <c r="B22" s="64" t="s">
        <v>102</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107</v>
      </c>
      <c r="B25" s="64" t="s">
        <v>108</v>
      </c>
      <c r="C25" s="65">
        <v>6</v>
      </c>
      <c r="D25" s="63">
        <v>8</v>
      </c>
    </row>
    <row r="26" spans="1:4" s="7" customFormat="1" x14ac:dyDescent="0.45">
      <c r="A26" s="60" t="s">
        <v>111</v>
      </c>
      <c r="B26" s="64" t="s">
        <v>112</v>
      </c>
      <c r="C26" s="65">
        <v>5</v>
      </c>
      <c r="D26" s="63">
        <v>1</v>
      </c>
    </row>
    <row r="27" spans="1:4" s="7" customFormat="1" x14ac:dyDescent="0.45">
      <c r="A27" s="60" t="s">
        <v>107</v>
      </c>
      <c r="B27" s="64" t="s">
        <v>128</v>
      </c>
      <c r="C27" s="65">
        <v>10</v>
      </c>
      <c r="D27" s="66">
        <v>4</v>
      </c>
    </row>
    <row r="28" spans="1:4" s="7" customFormat="1" x14ac:dyDescent="0.45">
      <c r="A28" s="60"/>
      <c r="B28" s="64"/>
      <c r="C28" s="65"/>
      <c r="D28" s="63"/>
    </row>
    <row r="29" spans="1:4" s="7" customFormat="1" x14ac:dyDescent="0.45">
      <c r="A29" s="60"/>
      <c r="B29" s="61"/>
      <c r="C29" s="61" t="s">
        <v>20</v>
      </c>
      <c r="D29" s="63">
        <f>SUM(D22:D28)</f>
        <v>25</v>
      </c>
    </row>
    <row r="30" spans="1:4" s="7" customFormat="1" x14ac:dyDescent="0.45">
      <c r="A30" s="67"/>
      <c r="B30" s="68"/>
      <c r="C30" s="68" t="s">
        <v>21</v>
      </c>
      <c r="D30" s="69">
        <f>D29/C4</f>
        <v>0.40322580645161288</v>
      </c>
    </row>
    <row r="31" spans="1:4" s="7" customFormat="1" x14ac:dyDescent="0.45">
      <c r="D31" s="56"/>
    </row>
    <row r="32" spans="1:4" s="7" customFormat="1" ht="18" x14ac:dyDescent="0.45">
      <c r="A32" s="269" t="s">
        <v>23</v>
      </c>
      <c r="B32" s="269"/>
      <c r="C32" s="269"/>
      <c r="D32" s="269"/>
    </row>
    <row r="33" spans="1:4" s="7" customFormat="1" x14ac:dyDescent="0.45">
      <c r="A33" s="57" t="s">
        <v>16</v>
      </c>
      <c r="B33" s="58" t="s">
        <v>17</v>
      </c>
      <c r="C33" s="58"/>
      <c r="D33" s="59" t="s">
        <v>19</v>
      </c>
    </row>
    <row r="34" spans="1:4" s="7" customFormat="1" x14ac:dyDescent="0.45">
      <c r="A34" s="60" t="s">
        <v>114</v>
      </c>
      <c r="B34" s="64" t="s">
        <v>115</v>
      </c>
      <c r="C34" s="61"/>
      <c r="D34" s="63">
        <v>3</v>
      </c>
    </row>
    <row r="35" spans="1:4" s="7" customFormat="1" x14ac:dyDescent="0.45">
      <c r="A35" s="60" t="s">
        <v>119</v>
      </c>
      <c r="B35" s="64" t="s">
        <v>120</v>
      </c>
      <c r="C35" s="61"/>
      <c r="D35" s="63">
        <v>3</v>
      </c>
    </row>
    <row r="36" spans="1:4" s="7" customFormat="1" x14ac:dyDescent="0.45">
      <c r="A36" s="60" t="s">
        <v>118</v>
      </c>
      <c r="B36" s="64" t="s">
        <v>47</v>
      </c>
      <c r="C36" s="61"/>
      <c r="D36" s="63">
        <v>3</v>
      </c>
    </row>
    <row r="37" spans="1:4" s="7" customFormat="1" x14ac:dyDescent="0.45">
      <c r="A37" s="7" t="s">
        <v>129</v>
      </c>
      <c r="B37" s="80" t="s">
        <v>130</v>
      </c>
      <c r="C37" s="61"/>
      <c r="D37" s="63">
        <v>3</v>
      </c>
    </row>
    <row r="38" spans="1:4" s="7" customFormat="1" x14ac:dyDescent="0.45">
      <c r="A38" s="60" t="s">
        <v>131</v>
      </c>
      <c r="B38" s="64" t="s">
        <v>132</v>
      </c>
      <c r="C38" s="61"/>
      <c r="D38" s="63">
        <v>3</v>
      </c>
    </row>
    <row r="39" spans="1:4" s="7" customFormat="1" x14ac:dyDescent="0.45">
      <c r="A39" s="60" t="s">
        <v>133</v>
      </c>
      <c r="B39" s="64" t="s">
        <v>124</v>
      </c>
      <c r="C39" s="61"/>
      <c r="D39" s="63">
        <v>1</v>
      </c>
    </row>
    <row r="40" spans="1:4" s="7" customFormat="1" x14ac:dyDescent="0.45">
      <c r="A40" s="60" t="s">
        <v>107</v>
      </c>
      <c r="B40" s="64" t="s">
        <v>59</v>
      </c>
      <c r="C40" s="61"/>
      <c r="D40" s="66">
        <v>3</v>
      </c>
    </row>
    <row r="41" spans="1:4" s="7" customFormat="1" x14ac:dyDescent="0.45">
      <c r="A41" s="60"/>
      <c r="B41" s="64"/>
      <c r="C41" s="61"/>
      <c r="D41" s="66"/>
    </row>
    <row r="42" spans="1:4" s="7" customFormat="1" x14ac:dyDescent="0.45">
      <c r="A42" s="60"/>
      <c r="B42" s="61"/>
      <c r="C42" s="61" t="s">
        <v>20</v>
      </c>
      <c r="D42" s="63">
        <f>SUM(D34:D41)</f>
        <v>19</v>
      </c>
    </row>
    <row r="43" spans="1:4" s="7" customFormat="1" x14ac:dyDescent="0.45">
      <c r="A43" s="67"/>
      <c r="B43" s="68"/>
      <c r="C43" s="68" t="s">
        <v>21</v>
      </c>
      <c r="D43" s="69">
        <f>D42/C4</f>
        <v>0.30645161290322581</v>
      </c>
    </row>
    <row r="44" spans="1:4" s="7" customFormat="1" x14ac:dyDescent="0.45">
      <c r="D44" s="56"/>
    </row>
    <row r="45" spans="1:4" s="7" customFormat="1" x14ac:dyDescent="0.45">
      <c r="D45" s="56"/>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sheetData>
  <mergeCells count="4">
    <mergeCell ref="A1:D1"/>
    <mergeCell ref="A8:D8"/>
    <mergeCell ref="A20:D20"/>
    <mergeCell ref="A32:D32"/>
  </mergeCells>
  <printOptions horizontalCentered="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F936-3F65-4D8A-9512-5762DF0D8DED}">
  <sheetPr>
    <tabColor rgb="FFFFC000"/>
  </sheetPr>
  <dimension ref="A1:D87"/>
  <sheetViews>
    <sheetView workbookViewId="0">
      <selection activeCell="J16" sqref="J16"/>
    </sheetView>
  </sheetViews>
  <sheetFormatPr defaultRowHeight="14.25" x14ac:dyDescent="0.45"/>
  <cols>
    <col min="1" max="1" width="19.265625" customWidth="1"/>
    <col min="2" max="2" width="41.73046875"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134</v>
      </c>
      <c r="D3" s="53"/>
    </row>
    <row r="4" spans="1:4" s="52" customFormat="1" ht="20.100000000000001" customHeight="1" thickBot="1" x14ac:dyDescent="0.5">
      <c r="A4" s="51" t="s">
        <v>61</v>
      </c>
      <c r="D4" s="54">
        <f>D17+D29+D42</f>
        <v>61</v>
      </c>
    </row>
    <row r="5" spans="1:4" s="7" customFormat="1" x14ac:dyDescent="0.45">
      <c r="D5" s="81"/>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93</v>
      </c>
      <c r="B10" s="64" t="s">
        <v>94</v>
      </c>
      <c r="C10" s="62" t="s">
        <v>50</v>
      </c>
      <c r="D10" s="63">
        <v>3</v>
      </c>
    </row>
    <row r="11" spans="1:4" s="7" customFormat="1" x14ac:dyDescent="0.45">
      <c r="A11" s="60" t="s">
        <v>135</v>
      </c>
      <c r="B11" s="64" t="s">
        <v>136</v>
      </c>
      <c r="C11" s="62" t="s">
        <v>97</v>
      </c>
      <c r="D11" s="63">
        <v>3</v>
      </c>
    </row>
    <row r="12" spans="1:4" s="7" customFormat="1" ht="28.5" x14ac:dyDescent="0.45">
      <c r="A12" s="77" t="s">
        <v>95</v>
      </c>
      <c r="B12" s="78" t="s">
        <v>96</v>
      </c>
      <c r="C12" s="65" t="s">
        <v>97</v>
      </c>
      <c r="D12" s="63">
        <v>3</v>
      </c>
    </row>
    <row r="13" spans="1:4" s="7" customFormat="1" x14ac:dyDescent="0.45">
      <c r="A13" s="60" t="s">
        <v>98</v>
      </c>
      <c r="B13" s="64" t="s">
        <v>55</v>
      </c>
      <c r="C13" s="65" t="s">
        <v>51</v>
      </c>
      <c r="D13" s="63">
        <v>3</v>
      </c>
    </row>
    <row r="14" spans="1:4" s="7" customFormat="1" x14ac:dyDescent="0.45">
      <c r="A14" s="60" t="s">
        <v>99</v>
      </c>
      <c r="B14" s="64" t="s">
        <v>100</v>
      </c>
      <c r="C14" s="65" t="s">
        <v>53</v>
      </c>
      <c r="D14" s="63">
        <v>3</v>
      </c>
    </row>
    <row r="15" spans="1:4" s="7" customFormat="1" x14ac:dyDescent="0.45">
      <c r="A15" s="60" t="s">
        <v>116</v>
      </c>
      <c r="B15" s="64" t="s">
        <v>117</v>
      </c>
      <c r="C15" s="65" t="s">
        <v>57</v>
      </c>
      <c r="D15" s="66">
        <v>3</v>
      </c>
    </row>
    <row r="16" spans="1:4" s="7" customFormat="1" x14ac:dyDescent="0.45">
      <c r="A16" s="60"/>
      <c r="B16" s="64"/>
      <c r="C16" s="65"/>
      <c r="D16" s="66"/>
    </row>
    <row r="17" spans="1:4" s="7" customFormat="1" x14ac:dyDescent="0.45">
      <c r="A17" s="60"/>
      <c r="B17" s="61"/>
      <c r="C17" s="61" t="s">
        <v>20</v>
      </c>
      <c r="D17" s="63">
        <f>SUM(D10:D15)</f>
        <v>18</v>
      </c>
    </row>
    <row r="18" spans="1:4" s="7" customFormat="1" x14ac:dyDescent="0.45">
      <c r="A18" s="67"/>
      <c r="B18" s="68"/>
      <c r="C18" s="68" t="s">
        <v>21</v>
      </c>
      <c r="D18" s="69">
        <f>SUM(D17/D4)</f>
        <v>0.29508196721311475</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x14ac:dyDescent="0.45">
      <c r="A22" s="60" t="s">
        <v>101</v>
      </c>
      <c r="B22" s="64" t="s">
        <v>102</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107</v>
      </c>
      <c r="B25" s="64" t="s">
        <v>108</v>
      </c>
      <c r="C25" s="65">
        <v>6</v>
      </c>
      <c r="D25" s="63">
        <v>8</v>
      </c>
    </row>
    <row r="26" spans="1:4" s="7" customFormat="1" x14ac:dyDescent="0.45">
      <c r="A26" s="60" t="s">
        <v>107</v>
      </c>
      <c r="B26" s="64" t="s">
        <v>109</v>
      </c>
      <c r="C26" s="65" t="s">
        <v>110</v>
      </c>
      <c r="D26" s="63">
        <v>3</v>
      </c>
    </row>
    <row r="27" spans="1:4" s="7" customFormat="1" x14ac:dyDescent="0.45">
      <c r="A27" s="60" t="s">
        <v>111</v>
      </c>
      <c r="B27" s="64" t="s">
        <v>112</v>
      </c>
      <c r="C27" s="65">
        <v>5</v>
      </c>
      <c r="D27" s="63">
        <v>1</v>
      </c>
    </row>
    <row r="28" spans="1:4" s="7" customFormat="1" x14ac:dyDescent="0.45">
      <c r="A28" s="60"/>
      <c r="B28" s="64"/>
      <c r="C28" s="65"/>
      <c r="D28" s="66"/>
    </row>
    <row r="29" spans="1:4" s="7" customFormat="1" x14ac:dyDescent="0.45">
      <c r="A29" s="60"/>
      <c r="B29" s="61"/>
      <c r="C29" s="61" t="s">
        <v>20</v>
      </c>
      <c r="D29" s="63">
        <f>SUM(D22:D28)</f>
        <v>24</v>
      </c>
    </row>
    <row r="30" spans="1:4" s="7" customFormat="1" x14ac:dyDescent="0.45">
      <c r="A30" s="67"/>
      <c r="B30" s="68"/>
      <c r="C30" s="68" t="s">
        <v>21</v>
      </c>
      <c r="D30" s="69">
        <f>D29/D4</f>
        <v>0.39344262295081966</v>
      </c>
    </row>
    <row r="31" spans="1:4" s="7" customFormat="1" x14ac:dyDescent="0.45">
      <c r="D31" s="56"/>
    </row>
    <row r="32" spans="1:4" s="7" customFormat="1" ht="18" x14ac:dyDescent="0.45">
      <c r="A32" s="269" t="s">
        <v>23</v>
      </c>
      <c r="B32" s="269"/>
      <c r="C32" s="269"/>
      <c r="D32" s="269"/>
    </row>
    <row r="33" spans="1:4" s="7" customFormat="1" x14ac:dyDescent="0.45">
      <c r="A33" s="57" t="s">
        <v>16</v>
      </c>
      <c r="B33" s="58" t="s">
        <v>17</v>
      </c>
      <c r="C33" s="58"/>
      <c r="D33" s="59" t="s">
        <v>19</v>
      </c>
    </row>
    <row r="34" spans="1:4" s="7" customFormat="1" x14ac:dyDescent="0.45">
      <c r="A34" s="60" t="s">
        <v>114</v>
      </c>
      <c r="B34" s="64" t="s">
        <v>115</v>
      </c>
      <c r="C34" s="61"/>
      <c r="D34" s="63">
        <v>3</v>
      </c>
    </row>
    <row r="35" spans="1:4" s="7" customFormat="1" x14ac:dyDescent="0.45">
      <c r="A35" s="60" t="s">
        <v>119</v>
      </c>
      <c r="B35" s="64" t="s">
        <v>120</v>
      </c>
      <c r="C35" s="61"/>
      <c r="D35" s="63">
        <v>3</v>
      </c>
    </row>
    <row r="36" spans="1:4" s="7" customFormat="1" x14ac:dyDescent="0.45">
      <c r="A36" s="60" t="s">
        <v>137</v>
      </c>
      <c r="B36" s="64" t="s">
        <v>138</v>
      </c>
      <c r="C36" s="61"/>
      <c r="D36" s="63">
        <v>3</v>
      </c>
    </row>
    <row r="37" spans="1:4" s="7" customFormat="1" x14ac:dyDescent="0.45">
      <c r="A37" s="60" t="s">
        <v>118</v>
      </c>
      <c r="B37" s="64" t="s">
        <v>47</v>
      </c>
      <c r="C37" s="61"/>
      <c r="D37" s="63">
        <v>3</v>
      </c>
    </row>
    <row r="38" spans="1:4" s="7" customFormat="1" x14ac:dyDescent="0.45">
      <c r="A38" s="60" t="s">
        <v>121</v>
      </c>
      <c r="B38" s="64" t="s">
        <v>122</v>
      </c>
      <c r="C38" s="61"/>
      <c r="D38" s="63">
        <v>3</v>
      </c>
    </row>
    <row r="39" spans="1:4" s="7" customFormat="1" x14ac:dyDescent="0.45">
      <c r="A39" s="60" t="s">
        <v>139</v>
      </c>
      <c r="B39" s="64" t="s">
        <v>140</v>
      </c>
      <c r="C39" s="61"/>
      <c r="D39" s="63">
        <v>3</v>
      </c>
    </row>
    <row r="40" spans="1:4" s="7" customFormat="1" x14ac:dyDescent="0.45">
      <c r="A40" s="82" t="s">
        <v>133</v>
      </c>
      <c r="B40" s="64" t="s">
        <v>124</v>
      </c>
      <c r="C40" s="61"/>
      <c r="D40" s="66">
        <v>1</v>
      </c>
    </row>
    <row r="41" spans="1:4" s="7" customFormat="1" x14ac:dyDescent="0.45">
      <c r="A41" s="60"/>
      <c r="B41" s="64"/>
      <c r="C41" s="61"/>
      <c r="D41" s="66"/>
    </row>
    <row r="42" spans="1:4" s="7" customFormat="1" x14ac:dyDescent="0.45">
      <c r="A42" s="60"/>
      <c r="B42" s="61"/>
      <c r="C42" s="61" t="s">
        <v>20</v>
      </c>
      <c r="D42" s="63">
        <f>SUM(D34:D41)</f>
        <v>19</v>
      </c>
    </row>
    <row r="43" spans="1:4" s="7" customFormat="1" x14ac:dyDescent="0.45">
      <c r="A43" s="67"/>
      <c r="B43" s="68"/>
      <c r="C43" s="68" t="s">
        <v>21</v>
      </c>
      <c r="D43" s="69">
        <f>D42/D4</f>
        <v>0.31147540983606559</v>
      </c>
    </row>
    <row r="44" spans="1:4" s="7" customFormat="1" x14ac:dyDescent="0.45">
      <c r="D44" s="56"/>
    </row>
    <row r="45" spans="1:4" s="7" customFormat="1" x14ac:dyDescent="0.45">
      <c r="D45" s="56"/>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sheetData>
  <mergeCells count="4">
    <mergeCell ref="A1:D1"/>
    <mergeCell ref="A8:D8"/>
    <mergeCell ref="A20:D20"/>
    <mergeCell ref="A32:D32"/>
  </mergeCells>
  <printOptions horizontalCentered="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CBDE-81C8-48C4-9FF6-CF86433AD0A3}">
  <sheetPr>
    <tabColor rgb="FF00B0F0"/>
  </sheetPr>
  <dimension ref="A1:D89"/>
  <sheetViews>
    <sheetView workbookViewId="0">
      <selection activeCell="J16" sqref="J16"/>
    </sheetView>
  </sheetViews>
  <sheetFormatPr defaultRowHeight="14.25" x14ac:dyDescent="0.45"/>
  <cols>
    <col min="1" max="1" width="19.265625" customWidth="1"/>
    <col min="2" max="2" width="45.3984375" bestFit="1"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141</v>
      </c>
      <c r="D3" s="53"/>
    </row>
    <row r="4" spans="1:4" s="52" customFormat="1" ht="20.100000000000001" customHeight="1" thickBot="1" x14ac:dyDescent="0.5">
      <c r="A4" s="51" t="s">
        <v>61</v>
      </c>
      <c r="C4" s="54">
        <f>D17+D30+D44</f>
        <v>62</v>
      </c>
      <c r="D4" s="55" t="s">
        <v>62</v>
      </c>
    </row>
    <row r="5" spans="1:4" s="7" customFormat="1" x14ac:dyDescent="0.45">
      <c r="D5" s="56"/>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92</v>
      </c>
      <c r="B10" s="64" t="s">
        <v>58</v>
      </c>
      <c r="C10" s="62" t="s">
        <v>56</v>
      </c>
      <c r="D10" s="63">
        <v>3</v>
      </c>
    </row>
    <row r="11" spans="1:4" s="7" customFormat="1" x14ac:dyDescent="0.45">
      <c r="A11" s="60" t="s">
        <v>93</v>
      </c>
      <c r="B11" s="64" t="s">
        <v>94</v>
      </c>
      <c r="C11" s="62" t="s">
        <v>50</v>
      </c>
      <c r="D11" s="63">
        <v>3</v>
      </c>
    </row>
    <row r="12" spans="1:4" s="7" customFormat="1" x14ac:dyDescent="0.45">
      <c r="A12" s="60" t="s">
        <v>118</v>
      </c>
      <c r="B12" s="64" t="s">
        <v>47</v>
      </c>
      <c r="C12" s="65" t="s">
        <v>51</v>
      </c>
      <c r="D12" s="63">
        <v>3</v>
      </c>
    </row>
    <row r="13" spans="1:4" s="7" customFormat="1" x14ac:dyDescent="0.45">
      <c r="A13" s="60" t="s">
        <v>119</v>
      </c>
      <c r="B13" s="64" t="s">
        <v>120</v>
      </c>
      <c r="C13" s="61" t="s">
        <v>97</v>
      </c>
      <c r="D13" s="63">
        <v>3</v>
      </c>
    </row>
    <row r="14" spans="1:4" s="7" customFormat="1" x14ac:dyDescent="0.45">
      <c r="A14" s="60" t="s">
        <v>142</v>
      </c>
      <c r="B14" s="64" t="s">
        <v>48</v>
      </c>
      <c r="C14" s="61" t="s">
        <v>52</v>
      </c>
      <c r="D14" s="63">
        <v>3</v>
      </c>
    </row>
    <row r="15" spans="1:4" s="7" customFormat="1" x14ac:dyDescent="0.45">
      <c r="A15" s="60" t="s">
        <v>143</v>
      </c>
      <c r="B15" s="64" t="s">
        <v>144</v>
      </c>
      <c r="C15" s="61" t="s">
        <v>52</v>
      </c>
      <c r="D15" s="66">
        <v>3</v>
      </c>
    </row>
    <row r="16" spans="1:4" s="7" customFormat="1" x14ac:dyDescent="0.45">
      <c r="A16" s="60"/>
      <c r="B16" s="64"/>
      <c r="C16" s="61"/>
      <c r="D16" s="66"/>
    </row>
    <row r="17" spans="1:4" s="7" customFormat="1" x14ac:dyDescent="0.45">
      <c r="A17" s="60"/>
      <c r="B17" s="64"/>
      <c r="C17" s="61" t="s">
        <v>20</v>
      </c>
      <c r="D17" s="63">
        <f>SUM(D10:D15)</f>
        <v>18</v>
      </c>
    </row>
    <row r="18" spans="1:4" s="7" customFormat="1" x14ac:dyDescent="0.45">
      <c r="A18" s="67"/>
      <c r="B18" s="83"/>
      <c r="C18" s="68" t="s">
        <v>21</v>
      </c>
      <c r="D18" s="69">
        <f>SUM(D17/C4)</f>
        <v>0.29032258064516131</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ht="42.75" x14ac:dyDescent="0.45">
      <c r="A22" s="77" t="s">
        <v>145</v>
      </c>
      <c r="B22" s="78" t="s">
        <v>146</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147</v>
      </c>
      <c r="B25" s="64" t="s">
        <v>148</v>
      </c>
      <c r="C25" s="65">
        <v>6</v>
      </c>
      <c r="D25" s="63">
        <v>3</v>
      </c>
    </row>
    <row r="26" spans="1:4" s="7" customFormat="1" ht="28.5" x14ac:dyDescent="0.45">
      <c r="A26" s="77" t="s">
        <v>95</v>
      </c>
      <c r="B26" s="78" t="s">
        <v>96</v>
      </c>
      <c r="C26" s="65">
        <v>7</v>
      </c>
      <c r="D26" s="63">
        <v>3</v>
      </c>
    </row>
    <row r="27" spans="1:4" s="7" customFormat="1" x14ac:dyDescent="0.45">
      <c r="A27" s="60" t="s">
        <v>111</v>
      </c>
      <c r="B27" s="64" t="s">
        <v>112</v>
      </c>
      <c r="C27" s="65">
        <v>5</v>
      </c>
      <c r="D27" s="63">
        <v>1</v>
      </c>
    </row>
    <row r="28" spans="1:4" s="7" customFormat="1" x14ac:dyDescent="0.45">
      <c r="A28" s="84" t="s">
        <v>113</v>
      </c>
      <c r="B28" s="64"/>
      <c r="C28" s="65" t="s">
        <v>149</v>
      </c>
      <c r="D28" s="85">
        <v>3</v>
      </c>
    </row>
    <row r="29" spans="1:4" s="7" customFormat="1" x14ac:dyDescent="0.45">
      <c r="A29" s="60"/>
      <c r="B29" s="64"/>
      <c r="C29" s="65"/>
      <c r="D29" s="63"/>
    </row>
    <row r="30" spans="1:4" s="7" customFormat="1" x14ac:dyDescent="0.45">
      <c r="A30" s="60"/>
      <c r="B30" s="61"/>
      <c r="C30" s="61" t="s">
        <v>20</v>
      </c>
      <c r="D30" s="63">
        <f>SUM(D22:D29)</f>
        <v>22</v>
      </c>
    </row>
    <row r="31" spans="1:4" s="7" customFormat="1" x14ac:dyDescent="0.45">
      <c r="A31" s="67"/>
      <c r="B31" s="68"/>
      <c r="C31" s="68" t="s">
        <v>21</v>
      </c>
      <c r="D31" s="69">
        <f>D30/C4</f>
        <v>0.35483870967741937</v>
      </c>
    </row>
    <row r="32" spans="1:4" s="7" customFormat="1" x14ac:dyDescent="0.45">
      <c r="D32" s="56"/>
    </row>
    <row r="33" spans="1:4" s="7" customFormat="1" ht="18" x14ac:dyDescent="0.45">
      <c r="A33" s="269" t="s">
        <v>23</v>
      </c>
      <c r="B33" s="269"/>
      <c r="C33" s="269"/>
      <c r="D33" s="269"/>
    </row>
    <row r="34" spans="1:4" s="7" customFormat="1" x14ac:dyDescent="0.45">
      <c r="A34" s="57" t="s">
        <v>16</v>
      </c>
      <c r="B34" s="58" t="s">
        <v>17</v>
      </c>
      <c r="C34" s="58"/>
      <c r="D34" s="59" t="s">
        <v>19</v>
      </c>
    </row>
    <row r="35" spans="1:4" s="7" customFormat="1" x14ac:dyDescent="0.45">
      <c r="A35" s="60" t="s">
        <v>150</v>
      </c>
      <c r="B35" s="64" t="s">
        <v>151</v>
      </c>
      <c r="C35" s="61"/>
      <c r="D35" s="63">
        <v>3</v>
      </c>
    </row>
    <row r="36" spans="1:4" s="7" customFormat="1" x14ac:dyDescent="0.45">
      <c r="A36" s="60" t="s">
        <v>114</v>
      </c>
      <c r="B36" s="64" t="s">
        <v>115</v>
      </c>
      <c r="C36" s="61"/>
      <c r="D36" s="63">
        <v>3</v>
      </c>
    </row>
    <row r="37" spans="1:4" s="7" customFormat="1" x14ac:dyDescent="0.45">
      <c r="A37" s="60" t="s">
        <v>152</v>
      </c>
      <c r="B37" s="64" t="s">
        <v>153</v>
      </c>
      <c r="C37" s="61"/>
      <c r="D37" s="63">
        <v>3</v>
      </c>
    </row>
    <row r="38" spans="1:4" s="7" customFormat="1" x14ac:dyDescent="0.45">
      <c r="A38" s="60" t="s">
        <v>98</v>
      </c>
      <c r="B38" s="64" t="s">
        <v>55</v>
      </c>
      <c r="C38" s="61"/>
      <c r="D38" s="63">
        <v>3</v>
      </c>
    </row>
    <row r="39" spans="1:4" s="7" customFormat="1" x14ac:dyDescent="0.45">
      <c r="A39" s="60" t="s">
        <v>154</v>
      </c>
      <c r="B39" s="64" t="s">
        <v>49</v>
      </c>
      <c r="C39" s="61"/>
      <c r="D39" s="63">
        <v>3</v>
      </c>
    </row>
    <row r="40" spans="1:4" s="7" customFormat="1" x14ac:dyDescent="0.45">
      <c r="A40" s="60" t="s">
        <v>116</v>
      </c>
      <c r="B40" s="64" t="s">
        <v>117</v>
      </c>
      <c r="C40" s="65"/>
      <c r="D40" s="79">
        <v>3</v>
      </c>
    </row>
    <row r="41" spans="1:4" s="7" customFormat="1" x14ac:dyDescent="0.45">
      <c r="A41" s="60" t="s">
        <v>133</v>
      </c>
      <c r="B41" s="64" t="s">
        <v>124</v>
      </c>
      <c r="C41" s="61"/>
      <c r="D41" s="63">
        <v>1</v>
      </c>
    </row>
    <row r="42" spans="1:4" s="7" customFormat="1" x14ac:dyDescent="0.45">
      <c r="A42" s="84" t="s">
        <v>59</v>
      </c>
      <c r="B42" s="64" t="s">
        <v>107</v>
      </c>
      <c r="C42" s="61"/>
      <c r="D42" s="66">
        <v>3</v>
      </c>
    </row>
    <row r="43" spans="1:4" s="7" customFormat="1" x14ac:dyDescent="0.45">
      <c r="A43" s="60"/>
      <c r="B43" s="64"/>
      <c r="C43" s="65"/>
      <c r="D43" s="66"/>
    </row>
    <row r="44" spans="1:4" s="7" customFormat="1" x14ac:dyDescent="0.45">
      <c r="A44" s="60"/>
      <c r="B44" s="61"/>
      <c r="C44" s="61" t="s">
        <v>20</v>
      </c>
      <c r="D44" s="63">
        <f>SUM(D35:D43)</f>
        <v>22</v>
      </c>
    </row>
    <row r="45" spans="1:4" s="7" customFormat="1" x14ac:dyDescent="0.45">
      <c r="A45" s="67"/>
      <c r="B45" s="68"/>
      <c r="C45" s="68" t="s">
        <v>21</v>
      </c>
      <c r="D45" s="69">
        <f>D44/C4</f>
        <v>0.35483870967741937</v>
      </c>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row r="88" spans="4:4" s="7" customFormat="1" x14ac:dyDescent="0.45">
      <c r="D88" s="56"/>
    </row>
    <row r="89" spans="4:4" s="7" customFormat="1" x14ac:dyDescent="0.45">
      <c r="D89" s="56"/>
    </row>
  </sheetData>
  <mergeCells count="4">
    <mergeCell ref="A1:D1"/>
    <mergeCell ref="A8:D8"/>
    <mergeCell ref="A20:D20"/>
    <mergeCell ref="A33:D33"/>
  </mergeCells>
  <printOptions horizontalCentered="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D1AC7-C80D-464D-829A-7B2DCBC59952}">
  <sheetPr>
    <tabColor rgb="FF00B0F0"/>
  </sheetPr>
  <dimension ref="A1:D89"/>
  <sheetViews>
    <sheetView workbookViewId="0">
      <selection activeCell="J16" sqref="J16"/>
    </sheetView>
  </sheetViews>
  <sheetFormatPr defaultRowHeight="14.25" x14ac:dyDescent="0.45"/>
  <cols>
    <col min="1" max="1" width="19.265625" customWidth="1"/>
    <col min="2" max="2" width="41.73046875" customWidth="1"/>
    <col min="3" max="3" width="20.1328125" customWidth="1"/>
    <col min="4" max="4" width="14.59765625" style="49" customWidth="1"/>
  </cols>
  <sheetData>
    <row r="1" spans="1:4" s="7" customFormat="1" ht="21" x14ac:dyDescent="0.45">
      <c r="A1" s="268" t="s">
        <v>90</v>
      </c>
      <c r="B1" s="268"/>
      <c r="C1" s="268"/>
      <c r="D1" s="268"/>
    </row>
    <row r="2" spans="1:4" s="7" customFormat="1" ht="15" customHeight="1" x14ac:dyDescent="0.45">
      <c r="A2" s="73"/>
      <c r="B2" s="73"/>
      <c r="C2" s="73"/>
      <c r="D2" s="50"/>
    </row>
    <row r="3" spans="1:4" s="52" customFormat="1" ht="18.399999999999999" thickBot="1" x14ac:dyDescent="0.5">
      <c r="A3" s="51" t="s">
        <v>155</v>
      </c>
      <c r="D3" s="53"/>
    </row>
    <row r="4" spans="1:4" s="52" customFormat="1" ht="20.100000000000001" customHeight="1" thickBot="1" x14ac:dyDescent="0.5">
      <c r="A4" s="51" t="s">
        <v>61</v>
      </c>
      <c r="C4" s="54">
        <f>D17+D30+D44</f>
        <v>62</v>
      </c>
      <c r="D4" s="55" t="s">
        <v>62</v>
      </c>
    </row>
    <row r="5" spans="1:4" s="7" customFormat="1" x14ac:dyDescent="0.45">
      <c r="D5" s="56"/>
    </row>
    <row r="6" spans="1:4" s="7" customFormat="1" ht="18" x14ac:dyDescent="0.45">
      <c r="A6" s="52" t="s">
        <v>54</v>
      </c>
      <c r="D6" s="56"/>
    </row>
    <row r="7" spans="1:4" s="7" customFormat="1" x14ac:dyDescent="0.45">
      <c r="D7" s="56"/>
    </row>
    <row r="8" spans="1:4" s="7" customFormat="1" ht="18" x14ac:dyDescent="0.45">
      <c r="A8" s="269" t="s">
        <v>15</v>
      </c>
      <c r="B8" s="269"/>
      <c r="C8" s="269"/>
      <c r="D8" s="269"/>
    </row>
    <row r="9" spans="1:4" s="7" customFormat="1" x14ac:dyDescent="0.45">
      <c r="A9" s="57" t="s">
        <v>16</v>
      </c>
      <c r="B9" s="58" t="s">
        <v>17</v>
      </c>
      <c r="C9" s="58" t="s">
        <v>18</v>
      </c>
      <c r="D9" s="59" t="s">
        <v>19</v>
      </c>
    </row>
    <row r="10" spans="1:4" s="7" customFormat="1" x14ac:dyDescent="0.45">
      <c r="A10" s="60" t="s">
        <v>93</v>
      </c>
      <c r="B10" s="64" t="s">
        <v>94</v>
      </c>
      <c r="C10" s="62" t="s">
        <v>50</v>
      </c>
      <c r="D10" s="63">
        <v>3</v>
      </c>
    </row>
    <row r="11" spans="1:4" s="7" customFormat="1" x14ac:dyDescent="0.45">
      <c r="A11" s="60" t="s">
        <v>92</v>
      </c>
      <c r="B11" s="64" t="s">
        <v>58</v>
      </c>
      <c r="C11" s="62" t="s">
        <v>56</v>
      </c>
      <c r="D11" s="63">
        <v>3</v>
      </c>
    </row>
    <row r="12" spans="1:4" s="7" customFormat="1" x14ac:dyDescent="0.45">
      <c r="A12" s="60" t="s">
        <v>119</v>
      </c>
      <c r="B12" s="64" t="s">
        <v>120</v>
      </c>
      <c r="C12" s="61" t="s">
        <v>97</v>
      </c>
      <c r="D12" s="63">
        <v>3</v>
      </c>
    </row>
    <row r="13" spans="1:4" s="7" customFormat="1" x14ac:dyDescent="0.45">
      <c r="A13" s="60" t="s">
        <v>118</v>
      </c>
      <c r="B13" s="64" t="s">
        <v>47</v>
      </c>
      <c r="C13" s="65" t="s">
        <v>51</v>
      </c>
      <c r="D13" s="63">
        <v>3</v>
      </c>
    </row>
    <row r="14" spans="1:4" s="7" customFormat="1" x14ac:dyDescent="0.45">
      <c r="A14" s="60" t="s">
        <v>142</v>
      </c>
      <c r="B14" s="64" t="s">
        <v>48</v>
      </c>
      <c r="C14" s="65" t="s">
        <v>52</v>
      </c>
      <c r="D14" s="63">
        <v>3</v>
      </c>
    </row>
    <row r="15" spans="1:4" s="7" customFormat="1" x14ac:dyDescent="0.45">
      <c r="A15" s="60" t="s">
        <v>143</v>
      </c>
      <c r="B15" s="64" t="s">
        <v>144</v>
      </c>
      <c r="C15" s="61" t="s">
        <v>52</v>
      </c>
      <c r="D15" s="66">
        <v>3</v>
      </c>
    </row>
    <row r="16" spans="1:4" s="7" customFormat="1" x14ac:dyDescent="0.45">
      <c r="A16" s="60"/>
      <c r="B16" s="64"/>
      <c r="C16" s="65"/>
      <c r="D16" s="66"/>
    </row>
    <row r="17" spans="1:4" s="7" customFormat="1" x14ac:dyDescent="0.45">
      <c r="A17" s="60"/>
      <c r="B17" s="64"/>
      <c r="C17" s="61" t="s">
        <v>20</v>
      </c>
      <c r="D17" s="63">
        <f>SUM(D10:D16)</f>
        <v>18</v>
      </c>
    </row>
    <row r="18" spans="1:4" s="7" customFormat="1" x14ac:dyDescent="0.45">
      <c r="A18" s="67"/>
      <c r="B18" s="83"/>
      <c r="C18" s="68" t="s">
        <v>21</v>
      </c>
      <c r="D18" s="69">
        <f>SUM(D17/C4)</f>
        <v>0.29032258064516131</v>
      </c>
    </row>
    <row r="19" spans="1:4" s="7" customFormat="1" x14ac:dyDescent="0.45">
      <c r="D19" s="56"/>
    </row>
    <row r="20" spans="1:4" s="7" customFormat="1" ht="18" x14ac:dyDescent="0.45">
      <c r="A20" s="269" t="s">
        <v>22</v>
      </c>
      <c r="B20" s="269"/>
      <c r="C20" s="269"/>
      <c r="D20" s="269"/>
    </row>
    <row r="21" spans="1:4" s="7" customFormat="1" x14ac:dyDescent="0.45">
      <c r="A21" s="70" t="s">
        <v>16</v>
      </c>
      <c r="B21" s="71" t="s">
        <v>17</v>
      </c>
      <c r="C21" s="71" t="s">
        <v>60</v>
      </c>
      <c r="D21" s="72" t="s">
        <v>19</v>
      </c>
    </row>
    <row r="22" spans="1:4" s="7" customFormat="1" ht="42.75" x14ac:dyDescent="0.45">
      <c r="A22" s="77" t="s">
        <v>145</v>
      </c>
      <c r="B22" s="78" t="s">
        <v>146</v>
      </c>
      <c r="C22" s="62">
        <v>1</v>
      </c>
      <c r="D22" s="63">
        <v>6</v>
      </c>
    </row>
    <row r="23" spans="1:4" s="7" customFormat="1" x14ac:dyDescent="0.45">
      <c r="A23" s="60" t="s">
        <v>103</v>
      </c>
      <c r="B23" s="64" t="s">
        <v>104</v>
      </c>
      <c r="C23" s="62">
        <v>2</v>
      </c>
      <c r="D23" s="63">
        <v>3</v>
      </c>
    </row>
    <row r="24" spans="1:4" s="7" customFormat="1" x14ac:dyDescent="0.45">
      <c r="A24" s="60" t="s">
        <v>105</v>
      </c>
      <c r="B24" s="64" t="s">
        <v>106</v>
      </c>
      <c r="C24" s="65">
        <v>5</v>
      </c>
      <c r="D24" s="63">
        <v>3</v>
      </c>
    </row>
    <row r="25" spans="1:4" s="7" customFormat="1" x14ac:dyDescent="0.45">
      <c r="A25" s="60" t="s">
        <v>147</v>
      </c>
      <c r="B25" s="64" t="s">
        <v>148</v>
      </c>
      <c r="C25" s="65">
        <v>6</v>
      </c>
      <c r="D25" s="63">
        <v>3</v>
      </c>
    </row>
    <row r="26" spans="1:4" s="7" customFormat="1" ht="28.5" x14ac:dyDescent="0.45">
      <c r="A26" s="77" t="s">
        <v>95</v>
      </c>
      <c r="B26" s="78" t="s">
        <v>96</v>
      </c>
      <c r="C26" s="65">
        <v>7</v>
      </c>
      <c r="D26" s="63">
        <v>3</v>
      </c>
    </row>
    <row r="27" spans="1:4" s="7" customFormat="1" x14ac:dyDescent="0.45">
      <c r="A27" s="60" t="s">
        <v>116</v>
      </c>
      <c r="B27" s="64" t="s">
        <v>117</v>
      </c>
      <c r="C27" s="65">
        <v>4</v>
      </c>
      <c r="D27" s="79">
        <v>3</v>
      </c>
    </row>
    <row r="28" spans="1:4" s="7" customFormat="1" x14ac:dyDescent="0.45">
      <c r="A28" s="60" t="s">
        <v>111</v>
      </c>
      <c r="B28" s="64" t="s">
        <v>112</v>
      </c>
      <c r="C28" s="65">
        <v>5</v>
      </c>
      <c r="D28" s="66">
        <v>1</v>
      </c>
    </row>
    <row r="29" spans="1:4" s="7" customFormat="1" x14ac:dyDescent="0.45">
      <c r="A29" s="60"/>
      <c r="B29" s="64"/>
      <c r="C29" s="65"/>
      <c r="D29" s="66"/>
    </row>
    <row r="30" spans="1:4" s="7" customFormat="1" x14ac:dyDescent="0.45">
      <c r="A30" s="60"/>
      <c r="B30" s="61"/>
      <c r="C30" s="61" t="s">
        <v>20</v>
      </c>
      <c r="D30" s="63">
        <f>SUM(D22:D29)</f>
        <v>22</v>
      </c>
    </row>
    <row r="31" spans="1:4" s="7" customFormat="1" x14ac:dyDescent="0.45">
      <c r="A31" s="67"/>
      <c r="B31" s="68"/>
      <c r="C31" s="68" t="s">
        <v>21</v>
      </c>
      <c r="D31" s="69">
        <f>D30/C4</f>
        <v>0.35483870967741937</v>
      </c>
    </row>
    <row r="32" spans="1:4" s="7" customFormat="1" x14ac:dyDescent="0.45">
      <c r="D32" s="56"/>
    </row>
    <row r="33" spans="1:4" s="7" customFormat="1" ht="18" x14ac:dyDescent="0.45">
      <c r="A33" s="269" t="s">
        <v>23</v>
      </c>
      <c r="B33" s="269"/>
      <c r="C33" s="269"/>
      <c r="D33" s="269"/>
    </row>
    <row r="34" spans="1:4" s="7" customFormat="1" x14ac:dyDescent="0.45">
      <c r="A34" s="57" t="s">
        <v>16</v>
      </c>
      <c r="B34" s="58" t="s">
        <v>17</v>
      </c>
      <c r="C34" s="58"/>
      <c r="D34" s="59" t="s">
        <v>19</v>
      </c>
    </row>
    <row r="35" spans="1:4" s="7" customFormat="1" x14ac:dyDescent="0.45">
      <c r="A35" s="60" t="s">
        <v>156</v>
      </c>
      <c r="B35" s="64" t="s">
        <v>157</v>
      </c>
      <c r="C35" s="61"/>
      <c r="D35" s="63">
        <v>3</v>
      </c>
    </row>
    <row r="36" spans="1:4" s="7" customFormat="1" x14ac:dyDescent="0.45">
      <c r="A36" s="60" t="s">
        <v>158</v>
      </c>
      <c r="B36" s="64" t="s">
        <v>159</v>
      </c>
      <c r="C36" s="61"/>
      <c r="D36" s="63">
        <v>3</v>
      </c>
    </row>
    <row r="37" spans="1:4" s="7" customFormat="1" x14ac:dyDescent="0.45">
      <c r="A37" s="60" t="s">
        <v>150</v>
      </c>
      <c r="B37" s="64" t="s">
        <v>151</v>
      </c>
      <c r="C37" s="61"/>
      <c r="D37" s="63">
        <v>3</v>
      </c>
    </row>
    <row r="38" spans="1:4" s="7" customFormat="1" x14ac:dyDescent="0.45">
      <c r="A38" s="60" t="s">
        <v>114</v>
      </c>
      <c r="B38" s="64" t="s">
        <v>115</v>
      </c>
      <c r="C38" s="61"/>
      <c r="D38" s="63">
        <v>3</v>
      </c>
    </row>
    <row r="39" spans="1:4" s="7" customFormat="1" x14ac:dyDescent="0.45">
      <c r="A39" s="60" t="s">
        <v>160</v>
      </c>
      <c r="B39" s="64" t="s">
        <v>161</v>
      </c>
      <c r="C39" s="61"/>
      <c r="D39" s="63">
        <v>3</v>
      </c>
    </row>
    <row r="40" spans="1:4" s="7" customFormat="1" x14ac:dyDescent="0.45">
      <c r="A40" s="60" t="s">
        <v>152</v>
      </c>
      <c r="B40" s="64" t="s">
        <v>153</v>
      </c>
      <c r="C40" s="61"/>
      <c r="D40" s="63">
        <v>3</v>
      </c>
    </row>
    <row r="41" spans="1:4" s="7" customFormat="1" x14ac:dyDescent="0.45">
      <c r="A41" s="60" t="s">
        <v>121</v>
      </c>
      <c r="B41" s="64" t="s">
        <v>122</v>
      </c>
      <c r="C41" s="61"/>
      <c r="D41" s="63">
        <v>3</v>
      </c>
    </row>
    <row r="42" spans="1:4" s="7" customFormat="1" x14ac:dyDescent="0.45">
      <c r="A42" s="84" t="s">
        <v>133</v>
      </c>
      <c r="B42" s="64" t="s">
        <v>124</v>
      </c>
      <c r="C42" s="61"/>
      <c r="D42" s="66">
        <v>1</v>
      </c>
    </row>
    <row r="43" spans="1:4" s="7" customFormat="1" x14ac:dyDescent="0.45">
      <c r="A43" s="60"/>
      <c r="B43" s="64"/>
      <c r="C43" s="61"/>
      <c r="D43" s="66"/>
    </row>
    <row r="44" spans="1:4" s="7" customFormat="1" x14ac:dyDescent="0.45">
      <c r="A44" s="60"/>
      <c r="B44" s="61"/>
      <c r="C44" s="61" t="s">
        <v>20</v>
      </c>
      <c r="D44" s="63">
        <f>SUM(D35:D43)</f>
        <v>22</v>
      </c>
    </row>
    <row r="45" spans="1:4" s="7" customFormat="1" x14ac:dyDescent="0.45">
      <c r="A45" s="67"/>
      <c r="B45" s="68"/>
      <c r="C45" s="68" t="s">
        <v>21</v>
      </c>
      <c r="D45" s="69">
        <f>D44/C4</f>
        <v>0.35483870967741937</v>
      </c>
    </row>
    <row r="46" spans="1:4" s="7" customFormat="1" x14ac:dyDescent="0.45">
      <c r="D46" s="56"/>
    </row>
    <row r="47" spans="1:4" s="7" customFormat="1" x14ac:dyDescent="0.45">
      <c r="D47" s="56"/>
    </row>
    <row r="48" spans="1:4" s="7" customFormat="1" x14ac:dyDescent="0.45">
      <c r="D48" s="56"/>
    </row>
    <row r="49" spans="4:4" s="7" customFormat="1" x14ac:dyDescent="0.45">
      <c r="D49" s="56"/>
    </row>
    <row r="50" spans="4:4" s="7" customFormat="1" x14ac:dyDescent="0.45">
      <c r="D50" s="56"/>
    </row>
    <row r="51" spans="4:4" s="7" customFormat="1" x14ac:dyDescent="0.45">
      <c r="D51" s="56"/>
    </row>
    <row r="52" spans="4:4" s="7" customFormat="1" x14ac:dyDescent="0.45">
      <c r="D52" s="56"/>
    </row>
    <row r="53" spans="4:4" s="7" customFormat="1" x14ac:dyDescent="0.45">
      <c r="D53" s="56"/>
    </row>
    <row r="54" spans="4:4" s="7" customFormat="1" x14ac:dyDescent="0.45">
      <c r="D54" s="56"/>
    </row>
    <row r="55" spans="4:4" s="7" customFormat="1" x14ac:dyDescent="0.45">
      <c r="D55" s="56"/>
    </row>
    <row r="56" spans="4:4" s="7" customFormat="1" x14ac:dyDescent="0.45">
      <c r="D56" s="56"/>
    </row>
    <row r="57" spans="4:4" s="7" customFormat="1" x14ac:dyDescent="0.45">
      <c r="D57" s="56"/>
    </row>
    <row r="58" spans="4:4" s="7" customFormat="1" x14ac:dyDescent="0.45">
      <c r="D58" s="56"/>
    </row>
    <row r="59" spans="4:4" s="7" customFormat="1" x14ac:dyDescent="0.45">
      <c r="D59" s="56"/>
    </row>
    <row r="60" spans="4:4" s="7" customFormat="1" x14ac:dyDescent="0.45">
      <c r="D60" s="56"/>
    </row>
    <row r="61" spans="4:4" s="7" customFormat="1" x14ac:dyDescent="0.45">
      <c r="D61" s="56"/>
    </row>
    <row r="62" spans="4:4" s="7" customFormat="1" x14ac:dyDescent="0.45">
      <c r="D62" s="56"/>
    </row>
    <row r="63" spans="4:4" s="7" customFormat="1" x14ac:dyDescent="0.45">
      <c r="D63" s="56"/>
    </row>
    <row r="64" spans="4:4" s="7" customFormat="1" x14ac:dyDescent="0.45">
      <c r="D64" s="56"/>
    </row>
    <row r="65" spans="4:4" s="7" customFormat="1" x14ac:dyDescent="0.45">
      <c r="D65" s="56"/>
    </row>
    <row r="66" spans="4:4" s="7" customFormat="1" x14ac:dyDescent="0.45">
      <c r="D66" s="56"/>
    </row>
    <row r="67" spans="4:4" s="7" customFormat="1" x14ac:dyDescent="0.45">
      <c r="D67" s="56"/>
    </row>
    <row r="68" spans="4:4" s="7" customFormat="1" x14ac:dyDescent="0.45">
      <c r="D68" s="56"/>
    </row>
    <row r="69" spans="4:4" s="7" customFormat="1" x14ac:dyDescent="0.45">
      <c r="D69" s="56"/>
    </row>
    <row r="70" spans="4:4" s="7" customFormat="1" x14ac:dyDescent="0.45">
      <c r="D70" s="56"/>
    </row>
    <row r="71" spans="4:4" s="7" customFormat="1" x14ac:dyDescent="0.45">
      <c r="D71" s="56"/>
    </row>
    <row r="72" spans="4:4" s="7" customFormat="1" x14ac:dyDescent="0.45">
      <c r="D72" s="56"/>
    </row>
    <row r="73" spans="4:4" s="7" customFormat="1" x14ac:dyDescent="0.45">
      <c r="D73" s="56"/>
    </row>
    <row r="74" spans="4:4" s="7" customFormat="1" x14ac:dyDescent="0.45">
      <c r="D74" s="56"/>
    </row>
    <row r="75" spans="4:4" s="7" customFormat="1" x14ac:dyDescent="0.45">
      <c r="D75" s="56"/>
    </row>
    <row r="76" spans="4:4" s="7" customFormat="1" x14ac:dyDescent="0.45">
      <c r="D76" s="56"/>
    </row>
    <row r="77" spans="4:4" s="7" customFormat="1" x14ac:dyDescent="0.45">
      <c r="D77" s="56"/>
    </row>
    <row r="78" spans="4:4" s="7" customFormat="1" x14ac:dyDescent="0.45">
      <c r="D78" s="56"/>
    </row>
    <row r="79" spans="4:4" s="7" customFormat="1" x14ac:dyDescent="0.45">
      <c r="D79" s="56"/>
    </row>
    <row r="80" spans="4:4" s="7" customFormat="1" x14ac:dyDescent="0.45">
      <c r="D80" s="56"/>
    </row>
    <row r="81" spans="4:4" s="7" customFormat="1" x14ac:dyDescent="0.45">
      <c r="D81" s="56"/>
    </row>
    <row r="82" spans="4:4" s="7" customFormat="1" x14ac:dyDescent="0.45">
      <c r="D82" s="56"/>
    </row>
    <row r="83" spans="4:4" s="7" customFormat="1" x14ac:dyDescent="0.45">
      <c r="D83" s="56"/>
    </row>
    <row r="84" spans="4:4" s="7" customFormat="1" x14ac:dyDescent="0.45">
      <c r="D84" s="56"/>
    </row>
    <row r="85" spans="4:4" s="7" customFormat="1" x14ac:dyDescent="0.45">
      <c r="D85" s="56"/>
    </row>
    <row r="86" spans="4:4" s="7" customFormat="1" x14ac:dyDescent="0.45">
      <c r="D86" s="56"/>
    </row>
    <row r="87" spans="4:4" s="7" customFormat="1" x14ac:dyDescent="0.45">
      <c r="D87" s="56"/>
    </row>
    <row r="88" spans="4:4" s="7" customFormat="1" x14ac:dyDescent="0.45">
      <c r="D88" s="56"/>
    </row>
    <row r="89" spans="4:4" s="7" customFormat="1" x14ac:dyDescent="0.45">
      <c r="D89" s="56"/>
    </row>
  </sheetData>
  <mergeCells count="4">
    <mergeCell ref="A1:D1"/>
    <mergeCell ref="A8:D8"/>
    <mergeCell ref="A20:D20"/>
    <mergeCell ref="A33:D33"/>
  </mergeCells>
  <printOptions horizontalCentered="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TABLE 1 - Standard 3</vt:lpstr>
      <vt:lpstr>TABLE 2 - Standard 4</vt:lpstr>
      <vt:lpstr>TABLE 3a - Standard 5</vt:lpstr>
      <vt:lpstr>TABLE 3b - Standard 5</vt:lpstr>
      <vt:lpstr>Table 6-Business Administration</vt:lpstr>
      <vt:lpstr>Table 6-Busn Admin - Intnl Busn</vt:lpstr>
      <vt:lpstr>Table 6-Busn Admin - MIS</vt:lpstr>
      <vt:lpstr>Table 6-Business Management</vt:lpstr>
      <vt:lpstr>Table 6-Busn Mgmt - Acctg Optn</vt:lpstr>
      <vt:lpstr>Table 6-Busn Mgmt-Entrepr Optn</vt:lpstr>
      <vt:lpstr>Table 6-Busn Mgmt-Hospital Optn</vt:lpstr>
      <vt:lpstr>Table 7 - Standard 6</vt:lpstr>
      <vt:lpstr>'TABLE 1 - Standard 3'!Print_Area</vt:lpstr>
      <vt:lpstr>'TABLE 2 - Standard 4'!Print_Area</vt:lpstr>
      <vt:lpstr>'TABLE 3a - Standard 5'!Print_Area</vt:lpstr>
      <vt:lpstr>'TABLE 3b - Standard 5'!Print_Area</vt:lpstr>
      <vt:lpstr>'Table 6-Business Administration'!Print_Area</vt:lpstr>
      <vt:lpstr>'Table 6-Business Management'!Print_Area</vt:lpstr>
      <vt:lpstr>'Table 6-Busn Admin - Intnl Busn'!Print_Area</vt:lpstr>
      <vt:lpstr>'Table 6-Busn Admin - MIS'!Print_Area</vt:lpstr>
      <vt:lpstr>'Table 6-Busn Mgmt - Acctg Optn'!Print_Area</vt:lpstr>
      <vt:lpstr>'Table 6-Busn Mgmt-Entrepr Optn'!Print_Area</vt:lpstr>
      <vt:lpstr>'Table 6-Busn Mgmt-Hospital Optn'!Print_Area</vt:lpstr>
      <vt:lpstr>'TABLE 1 - Standard 3'!Print_Titles</vt:lpstr>
      <vt:lpstr>'TABLE 2 - Standard 4'!Print_Titles</vt:lpstr>
      <vt:lpstr>'TABLE 3a - Standard 5'!Print_Titles</vt:lpstr>
      <vt:lpstr>'TABLE 3b - Standard 5'!Print_Titles</vt:lpstr>
    </vt:vector>
  </TitlesOfParts>
  <Company>ACBSP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Hallerud</dc:creator>
  <cp:lastModifiedBy>Carolyn Johnson</cp:lastModifiedBy>
  <cp:lastPrinted>2016-04-22T21:24:19Z</cp:lastPrinted>
  <dcterms:created xsi:type="dcterms:W3CDTF">2013-09-25T17:58:11Z</dcterms:created>
  <dcterms:modified xsi:type="dcterms:W3CDTF">2022-04-21T03:12:01Z</dcterms:modified>
</cp:coreProperties>
</file>